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Desktop\Заявка-личка\Стартовые\"/>
    </mc:Choice>
  </mc:AlternateContent>
  <xr:revisionPtr revIDLastSave="0" documentId="8_{81DBF324-B37A-448A-89F2-66E32CD28309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Воскресенье всё" sheetId="1" r:id="rId1"/>
    <sheet name="2класс" sheetId="2" r:id="rId2"/>
    <sheet name="3класс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'2класс'!$A$6:$P$6</definedName>
    <definedName name="_xlnm._FilterDatabase" localSheetId="0" hidden="1">'Воскресенье всё'!$A$6:$S$151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2" l="1"/>
  <c r="S10" i="2" s="1"/>
  <c r="P10" i="2" s="1"/>
  <c r="A90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S10" i="3"/>
  <c r="S11" i="3" s="1"/>
  <c r="Q10" i="3"/>
  <c r="P10" i="3"/>
  <c r="S9" i="3"/>
  <c r="P9" i="3" s="1"/>
  <c r="Q9" i="3"/>
  <c r="Q8" i="3"/>
  <c r="P8" i="3"/>
  <c r="A71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8" i="2"/>
  <c r="P8" i="1"/>
  <c r="P90" i="1"/>
  <c r="P93" i="1"/>
  <c r="P94" i="1"/>
  <c r="P95" i="1"/>
  <c r="P96" i="1"/>
  <c r="Q27" i="1" s="1"/>
  <c r="P97" i="1"/>
  <c r="P98" i="1"/>
  <c r="P99" i="1"/>
  <c r="P100" i="1"/>
  <c r="P101" i="1"/>
  <c r="P102" i="1"/>
  <c r="P103" i="1"/>
  <c r="P104" i="1"/>
  <c r="Q10" i="1" s="1"/>
  <c r="P105" i="1"/>
  <c r="P106" i="1"/>
  <c r="Q41" i="1" s="1"/>
  <c r="P107" i="1"/>
  <c r="Q13" i="1" s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Q53" i="1" s="1"/>
  <c r="P122" i="1"/>
  <c r="P123" i="1"/>
  <c r="P124" i="1"/>
  <c r="P125" i="1"/>
  <c r="P126" i="1"/>
  <c r="P127" i="1"/>
  <c r="P128" i="1"/>
  <c r="P129" i="1"/>
  <c r="P130" i="1"/>
  <c r="Q62" i="1" s="1"/>
  <c r="P131" i="1"/>
  <c r="Q39" i="1" s="1"/>
  <c r="P132" i="1"/>
  <c r="P133" i="1"/>
  <c r="P134" i="1"/>
  <c r="P135" i="1"/>
  <c r="P136" i="1"/>
  <c r="Q70" i="1" s="1"/>
  <c r="P137" i="1"/>
  <c r="P138" i="1"/>
  <c r="P139" i="1"/>
  <c r="Q73" i="1" s="1"/>
  <c r="P140" i="1"/>
  <c r="P141" i="1"/>
  <c r="P142" i="1"/>
  <c r="P143" i="1"/>
  <c r="P144" i="1"/>
  <c r="P145" i="1"/>
  <c r="P146" i="1"/>
  <c r="Q48" i="1" s="1"/>
  <c r="P147" i="1"/>
  <c r="Q79" i="1" s="1"/>
  <c r="P148" i="1"/>
  <c r="P149" i="1"/>
  <c r="P150" i="1"/>
  <c r="P151" i="1"/>
  <c r="Q88" i="1"/>
  <c r="Q72" i="1"/>
  <c r="Q86" i="1"/>
  <c r="Q85" i="1"/>
  <c r="Q84" i="1"/>
  <c r="Q82" i="1"/>
  <c r="Q81" i="1"/>
  <c r="Q78" i="1"/>
  <c r="Q77" i="1"/>
  <c r="Q76" i="1"/>
  <c r="Q87" i="1"/>
  <c r="Q74" i="1"/>
  <c r="Q75" i="1"/>
  <c r="Q71" i="1"/>
  <c r="Q69" i="1"/>
  <c r="Q68" i="1"/>
  <c r="Q67" i="1"/>
  <c r="Q66" i="1"/>
  <c r="Q65" i="1"/>
  <c r="Q64" i="1"/>
  <c r="Q63" i="1"/>
  <c r="Q83" i="1"/>
  <c r="Q61" i="1"/>
  <c r="Q60" i="1"/>
  <c r="Q80" i="1"/>
  <c r="Q58" i="1"/>
  <c r="Q57" i="1"/>
  <c r="Q44" i="1"/>
  <c r="Q55" i="1"/>
  <c r="Q36" i="1"/>
  <c r="Q52" i="1"/>
  <c r="Q35" i="1"/>
  <c r="Q50" i="1"/>
  <c r="Q49" i="1"/>
  <c r="Q32" i="1"/>
  <c r="Q47" i="1"/>
  <c r="Q46" i="1"/>
  <c r="Q29" i="1"/>
  <c r="Q56" i="1"/>
  <c r="Q43" i="1"/>
  <c r="Q26" i="1"/>
  <c r="Q59" i="1"/>
  <c r="Q40" i="1"/>
  <c r="Q23" i="1"/>
  <c r="Q38" i="1"/>
  <c r="Q37" i="1"/>
  <c r="Q20" i="1"/>
  <c r="Q54" i="1"/>
  <c r="Q34" i="1"/>
  <c r="Q18" i="1"/>
  <c r="Q51" i="1"/>
  <c r="Q31" i="1"/>
  <c r="Q24" i="1"/>
  <c r="Q28" i="1"/>
  <c r="Q21" i="1"/>
  <c r="Q45" i="1"/>
  <c r="Q25" i="1"/>
  <c r="Q16" i="1"/>
  <c r="Q42" i="1"/>
  <c r="Q22" i="1"/>
  <c r="Q19" i="1"/>
  <c r="Q17" i="1"/>
  <c r="Q33" i="1"/>
  <c r="Q15" i="1"/>
  <c r="Q14" i="1"/>
  <c r="Q30" i="1"/>
  <c r="Q12" i="1"/>
  <c r="Q11" i="1"/>
  <c r="Q9" i="1"/>
  <c r="Q8" i="1"/>
  <c r="S9" i="1"/>
  <c r="P9" i="1" s="1"/>
  <c r="S91" i="1"/>
  <c r="P91" i="1" s="1"/>
  <c r="A153" i="1"/>
  <c r="T10" i="3" l="1"/>
  <c r="P9" i="2"/>
  <c r="P11" i="3"/>
  <c r="T11" i="3" s="1"/>
  <c r="S12" i="3"/>
  <c r="S10" i="1"/>
  <c r="S92" i="1"/>
  <c r="P92" i="1" s="1"/>
  <c r="P12" i="3" l="1"/>
  <c r="T12" i="3" s="1"/>
  <c r="S13" i="3"/>
  <c r="P10" i="1"/>
  <c r="T10" i="1" s="1"/>
  <c r="S11" i="1"/>
  <c r="P13" i="3" l="1"/>
  <c r="T13" i="3" s="1"/>
  <c r="S14" i="3"/>
  <c r="P11" i="1"/>
  <c r="T11" i="1" s="1"/>
  <c r="S12" i="1"/>
  <c r="P14" i="3" l="1"/>
  <c r="T14" i="3" s="1"/>
  <c r="S15" i="3"/>
  <c r="P12" i="1"/>
  <c r="T12" i="1" s="1"/>
  <c r="S13" i="1"/>
  <c r="P15" i="3" l="1"/>
  <c r="T15" i="3" s="1"/>
  <c r="S16" i="3"/>
  <c r="P13" i="1"/>
  <c r="T13" i="1" s="1"/>
  <c r="S14" i="1"/>
  <c r="P16" i="3" l="1"/>
  <c r="T16" i="3" s="1"/>
  <c r="S17" i="3"/>
  <c r="P14" i="1"/>
  <c r="T14" i="1" s="1"/>
  <c r="S15" i="1"/>
  <c r="P17" i="3" l="1"/>
  <c r="T17" i="3" s="1"/>
  <c r="S18" i="3"/>
  <c r="P15" i="1"/>
  <c r="T15" i="1" s="1"/>
  <c r="S16" i="1"/>
  <c r="P18" i="3" l="1"/>
  <c r="T18" i="3" s="1"/>
  <c r="S19" i="3"/>
  <c r="S17" i="1"/>
  <c r="P16" i="1"/>
  <c r="T16" i="1" s="1"/>
  <c r="P19" i="3" l="1"/>
  <c r="T19" i="3" s="1"/>
  <c r="S20" i="3"/>
  <c r="P17" i="1"/>
  <c r="T17" i="1" s="1"/>
  <c r="S18" i="1"/>
  <c r="P20" i="3" l="1"/>
  <c r="T20" i="3" s="1"/>
  <c r="S21" i="3"/>
  <c r="S19" i="1"/>
  <c r="P18" i="1"/>
  <c r="T18" i="1" s="1"/>
  <c r="P21" i="3" l="1"/>
  <c r="T21" i="3" s="1"/>
  <c r="S22" i="3"/>
  <c r="P19" i="1"/>
  <c r="T19" i="1" s="1"/>
  <c r="S20" i="1"/>
  <c r="P22" i="3" l="1"/>
  <c r="T22" i="3" s="1"/>
  <c r="S23" i="3"/>
  <c r="P20" i="1"/>
  <c r="T20" i="1" s="1"/>
  <c r="S21" i="1"/>
  <c r="P23" i="3" l="1"/>
  <c r="T23" i="3" s="1"/>
  <c r="S24" i="3"/>
  <c r="P21" i="1"/>
  <c r="T21" i="1" s="1"/>
  <c r="S22" i="1"/>
  <c r="P24" i="3" l="1"/>
  <c r="T24" i="3" s="1"/>
  <c r="S25" i="3"/>
  <c r="P22" i="1"/>
  <c r="T22" i="1" s="1"/>
  <c r="S23" i="1"/>
  <c r="P25" i="3" l="1"/>
  <c r="T25" i="3" s="1"/>
  <c r="S26" i="3"/>
  <c r="P23" i="1"/>
  <c r="T23" i="1" s="1"/>
  <c r="S24" i="1"/>
  <c r="P26" i="3" l="1"/>
  <c r="T26" i="3" s="1"/>
  <c r="S27" i="3"/>
  <c r="S25" i="1"/>
  <c r="P24" i="1"/>
  <c r="T24" i="1" s="1"/>
  <c r="P27" i="3" l="1"/>
  <c r="T27" i="3" s="1"/>
  <c r="S28" i="3"/>
  <c r="P25" i="1"/>
  <c r="T25" i="1" s="1"/>
  <c r="S26" i="1"/>
  <c r="P28" i="3" l="1"/>
  <c r="T28" i="3" s="1"/>
  <c r="S29" i="3"/>
  <c r="S27" i="1"/>
  <c r="P26" i="1"/>
  <c r="T26" i="1" s="1"/>
  <c r="P29" i="3" l="1"/>
  <c r="T29" i="3" s="1"/>
  <c r="S30" i="3"/>
  <c r="S28" i="1"/>
  <c r="P27" i="1"/>
  <c r="T27" i="1" s="1"/>
  <c r="P30" i="3" l="1"/>
  <c r="T30" i="3" s="1"/>
  <c r="S31" i="3"/>
  <c r="S29" i="1"/>
  <c r="P28" i="1"/>
  <c r="T28" i="1" s="1"/>
  <c r="P31" i="3" l="1"/>
  <c r="T31" i="3" s="1"/>
  <c r="S32" i="3"/>
  <c r="S30" i="1"/>
  <c r="P29" i="1"/>
  <c r="T29" i="1" s="1"/>
  <c r="P32" i="3" l="1"/>
  <c r="T32" i="3" s="1"/>
  <c r="S33" i="3"/>
  <c r="P30" i="1"/>
  <c r="T30" i="1" s="1"/>
  <c r="S31" i="1"/>
  <c r="P33" i="3" l="1"/>
  <c r="T33" i="3" s="1"/>
  <c r="S34" i="3"/>
  <c r="P31" i="1"/>
  <c r="T31" i="1" s="1"/>
  <c r="S32" i="1"/>
  <c r="P34" i="3" l="1"/>
  <c r="T34" i="3" s="1"/>
  <c r="S35" i="3"/>
  <c r="S33" i="1"/>
  <c r="P32" i="1"/>
  <c r="T32" i="1" s="1"/>
  <c r="P35" i="3" l="1"/>
  <c r="T35" i="3" s="1"/>
  <c r="S36" i="3"/>
  <c r="P33" i="1"/>
  <c r="T33" i="1" s="1"/>
  <c r="S34" i="1"/>
  <c r="P36" i="3" l="1"/>
  <c r="T36" i="3" s="1"/>
  <c r="S37" i="3"/>
  <c r="S35" i="1"/>
  <c r="P34" i="1"/>
  <c r="T34" i="1" s="1"/>
  <c r="P37" i="3" l="1"/>
  <c r="T37" i="3" s="1"/>
  <c r="S38" i="3"/>
  <c r="P35" i="1"/>
  <c r="T35" i="1" s="1"/>
  <c r="S36" i="1"/>
  <c r="P38" i="3" l="1"/>
  <c r="T38" i="3" s="1"/>
  <c r="S39" i="3"/>
  <c r="P36" i="1"/>
  <c r="T36" i="1" s="1"/>
  <c r="S37" i="1"/>
  <c r="P39" i="3" l="1"/>
  <c r="T39" i="3" s="1"/>
  <c r="S40" i="3"/>
  <c r="P37" i="1"/>
  <c r="T37" i="1" s="1"/>
  <c r="S38" i="1"/>
  <c r="P40" i="3" l="1"/>
  <c r="T40" i="3" s="1"/>
  <c r="S41" i="3"/>
  <c r="P38" i="1"/>
  <c r="T38" i="1" s="1"/>
  <c r="S39" i="1"/>
  <c r="P41" i="3" l="1"/>
  <c r="T41" i="3" s="1"/>
  <c r="S42" i="3"/>
  <c r="P39" i="1"/>
  <c r="T39" i="1" s="1"/>
  <c r="S40" i="1"/>
  <c r="P42" i="3" l="1"/>
  <c r="T42" i="3" s="1"/>
  <c r="S43" i="3"/>
  <c r="S41" i="1"/>
  <c r="P40" i="1"/>
  <c r="T40" i="1" s="1"/>
  <c r="P43" i="3" l="1"/>
  <c r="T43" i="3" s="1"/>
  <c r="S44" i="3"/>
  <c r="P41" i="1"/>
  <c r="T41" i="1" s="1"/>
  <c r="S42" i="1"/>
  <c r="P44" i="3" l="1"/>
  <c r="T44" i="3" s="1"/>
  <c r="S45" i="3"/>
  <c r="S43" i="1"/>
  <c r="P42" i="1"/>
  <c r="T42" i="1" s="1"/>
  <c r="P45" i="3" l="1"/>
  <c r="T45" i="3" s="1"/>
  <c r="S46" i="3"/>
  <c r="P43" i="1"/>
  <c r="T43" i="1" s="1"/>
  <c r="S44" i="1"/>
  <c r="P46" i="3" l="1"/>
  <c r="T46" i="3" s="1"/>
  <c r="S47" i="3"/>
  <c r="S45" i="1"/>
  <c r="P44" i="1"/>
  <c r="T44" i="1" s="1"/>
  <c r="P47" i="3" l="1"/>
  <c r="T47" i="3" s="1"/>
  <c r="S48" i="3"/>
  <c r="P45" i="1"/>
  <c r="T45" i="1" s="1"/>
  <c r="S46" i="1"/>
  <c r="P48" i="3" l="1"/>
  <c r="T48" i="3" s="1"/>
  <c r="S49" i="3"/>
  <c r="P46" i="1"/>
  <c r="T46" i="1" s="1"/>
  <c r="S47" i="1"/>
  <c r="P49" i="3" l="1"/>
  <c r="T49" i="3" s="1"/>
  <c r="S50" i="3"/>
  <c r="P47" i="1"/>
  <c r="T47" i="1" s="1"/>
  <c r="S48" i="1"/>
  <c r="P50" i="3" l="1"/>
  <c r="T50" i="3" s="1"/>
  <c r="S51" i="3"/>
  <c r="S49" i="1"/>
  <c r="P48" i="1"/>
  <c r="T48" i="1" s="1"/>
  <c r="P51" i="3" l="1"/>
  <c r="T51" i="3" s="1"/>
  <c r="S52" i="3"/>
  <c r="P49" i="1"/>
  <c r="T49" i="1" s="1"/>
  <c r="S50" i="1"/>
  <c r="P52" i="3" l="1"/>
  <c r="T52" i="3" s="1"/>
  <c r="S53" i="3"/>
  <c r="S51" i="1"/>
  <c r="P50" i="1"/>
  <c r="T50" i="1" s="1"/>
  <c r="P53" i="3" l="1"/>
  <c r="T53" i="3" s="1"/>
  <c r="S54" i="3"/>
  <c r="S52" i="1"/>
  <c r="P51" i="1"/>
  <c r="T51" i="1" s="1"/>
  <c r="P54" i="3" l="1"/>
  <c r="T54" i="3" s="1"/>
  <c r="S55" i="3"/>
  <c r="S53" i="1"/>
  <c r="P52" i="1"/>
  <c r="T52" i="1" s="1"/>
  <c r="P55" i="3" l="1"/>
  <c r="T55" i="3" s="1"/>
  <c r="S56" i="3"/>
  <c r="S54" i="1"/>
  <c r="P53" i="1"/>
  <c r="T53" i="1" s="1"/>
  <c r="P56" i="3" l="1"/>
  <c r="T56" i="3" s="1"/>
  <c r="S57" i="3"/>
  <c r="P54" i="1"/>
  <c r="T54" i="1" s="1"/>
  <c r="S55" i="1"/>
  <c r="P57" i="3" l="1"/>
  <c r="T57" i="3" s="1"/>
  <c r="S58" i="3"/>
  <c r="P55" i="1"/>
  <c r="T55" i="1" s="1"/>
  <c r="S56" i="1"/>
  <c r="P58" i="3" l="1"/>
  <c r="T58" i="3" s="1"/>
  <c r="S59" i="3"/>
  <c r="S57" i="1"/>
  <c r="P56" i="1"/>
  <c r="T56" i="1" s="1"/>
  <c r="P59" i="3" l="1"/>
  <c r="T59" i="3" s="1"/>
  <c r="S60" i="3"/>
  <c r="P57" i="1"/>
  <c r="T57" i="1" s="1"/>
  <c r="S58" i="1"/>
  <c r="P60" i="3" l="1"/>
  <c r="T60" i="3" s="1"/>
  <c r="S61" i="3"/>
  <c r="S59" i="1"/>
  <c r="P58" i="1"/>
  <c r="T58" i="1" s="1"/>
  <c r="P61" i="3" l="1"/>
  <c r="T61" i="3" s="1"/>
  <c r="S62" i="3"/>
  <c r="P59" i="1"/>
  <c r="T59" i="1" s="1"/>
  <c r="S60" i="1"/>
  <c r="P62" i="3" l="1"/>
  <c r="T62" i="3" s="1"/>
  <c r="S63" i="3"/>
  <c r="P60" i="1"/>
  <c r="T60" i="1" s="1"/>
  <c r="S61" i="1"/>
  <c r="P63" i="3" l="1"/>
  <c r="T63" i="3" s="1"/>
  <c r="S64" i="3"/>
  <c r="S62" i="1"/>
  <c r="P61" i="1"/>
  <c r="T61" i="1" s="1"/>
  <c r="P64" i="3" l="1"/>
  <c r="T64" i="3" s="1"/>
  <c r="S65" i="3"/>
  <c r="P62" i="1"/>
  <c r="T62" i="1" s="1"/>
  <c r="S63" i="1"/>
  <c r="P65" i="3" l="1"/>
  <c r="T65" i="3" s="1"/>
  <c r="S66" i="3"/>
  <c r="P63" i="1"/>
  <c r="T63" i="1" s="1"/>
  <c r="S64" i="1"/>
  <c r="P66" i="3" l="1"/>
  <c r="T66" i="3" s="1"/>
  <c r="S67" i="3"/>
  <c r="S65" i="1"/>
  <c r="P64" i="1"/>
  <c r="T64" i="1" s="1"/>
  <c r="P67" i="3" l="1"/>
  <c r="T67" i="3" s="1"/>
  <c r="S68" i="3"/>
  <c r="P65" i="1"/>
  <c r="T65" i="1" s="1"/>
  <c r="S66" i="1"/>
  <c r="P68" i="3" l="1"/>
  <c r="T68" i="3" s="1"/>
  <c r="S69" i="3"/>
  <c r="S67" i="1"/>
  <c r="P66" i="1"/>
  <c r="T66" i="1" s="1"/>
  <c r="P69" i="3" l="1"/>
  <c r="T69" i="3" s="1"/>
  <c r="S70" i="3"/>
  <c r="P67" i="1"/>
  <c r="T67" i="1" s="1"/>
  <c r="S68" i="1"/>
  <c r="P70" i="3" l="1"/>
  <c r="T70" i="3" s="1"/>
  <c r="S71" i="3"/>
  <c r="P68" i="1"/>
  <c r="T68" i="1" s="1"/>
  <c r="S69" i="1"/>
  <c r="P71" i="3" l="1"/>
  <c r="T71" i="3" s="1"/>
  <c r="S72" i="3"/>
  <c r="S70" i="1"/>
  <c r="P69" i="1"/>
  <c r="T69" i="1" s="1"/>
  <c r="P72" i="3" l="1"/>
  <c r="T72" i="3" s="1"/>
  <c r="S73" i="3"/>
  <c r="P70" i="1"/>
  <c r="T70" i="1" s="1"/>
  <c r="S71" i="1"/>
  <c r="P73" i="3" l="1"/>
  <c r="T73" i="3" s="1"/>
  <c r="S74" i="3"/>
  <c r="P71" i="1"/>
  <c r="T71" i="1" s="1"/>
  <c r="S72" i="1"/>
  <c r="P74" i="3" l="1"/>
  <c r="T74" i="3" s="1"/>
  <c r="S75" i="3"/>
  <c r="S73" i="1"/>
  <c r="P72" i="1"/>
  <c r="T72" i="1" s="1"/>
  <c r="P75" i="3" l="1"/>
  <c r="T75" i="3" s="1"/>
  <c r="S76" i="3"/>
  <c r="P73" i="1"/>
  <c r="T73" i="1" s="1"/>
  <c r="S74" i="1"/>
  <c r="P76" i="3" l="1"/>
  <c r="T76" i="3" s="1"/>
  <c r="S77" i="3"/>
  <c r="P74" i="1"/>
  <c r="T74" i="1" s="1"/>
  <c r="S75" i="1"/>
  <c r="P77" i="3" l="1"/>
  <c r="T77" i="3" s="1"/>
  <c r="S78" i="3"/>
  <c r="S76" i="1"/>
  <c r="P75" i="1"/>
  <c r="T75" i="1" s="1"/>
  <c r="P78" i="3" l="1"/>
  <c r="T78" i="3" s="1"/>
  <c r="S79" i="3"/>
  <c r="S77" i="1"/>
  <c r="P79" i="3" l="1"/>
  <c r="T79" i="3" s="1"/>
  <c r="S80" i="3"/>
  <c r="P76" i="1"/>
  <c r="S78" i="1"/>
  <c r="P80" i="3" l="1"/>
  <c r="T80" i="3" s="1"/>
  <c r="S81" i="3"/>
  <c r="T76" i="1"/>
  <c r="S79" i="1"/>
  <c r="P79" i="1" s="1"/>
  <c r="T79" i="1" s="1"/>
  <c r="P81" i="3" l="1"/>
  <c r="T81" i="3" s="1"/>
  <c r="S82" i="3"/>
  <c r="P77" i="1"/>
  <c r="P78" i="1"/>
  <c r="S80" i="1"/>
  <c r="P82" i="3" l="1"/>
  <c r="T82" i="3" s="1"/>
  <c r="S83" i="3"/>
  <c r="T77" i="1"/>
  <c r="T78" i="1"/>
  <c r="S81" i="1"/>
  <c r="P80" i="1"/>
  <c r="P83" i="3" l="1"/>
  <c r="T83" i="3" s="1"/>
  <c r="S84" i="3"/>
  <c r="T80" i="1"/>
  <c r="P81" i="1"/>
  <c r="S82" i="1"/>
  <c r="P84" i="3" l="1"/>
  <c r="T84" i="3" s="1"/>
  <c r="S85" i="3"/>
  <c r="T81" i="1"/>
  <c r="S83" i="1"/>
  <c r="P82" i="1"/>
  <c r="P85" i="3" l="1"/>
  <c r="T85" i="3" s="1"/>
  <c r="S86" i="3"/>
  <c r="T82" i="1"/>
  <c r="S84" i="1"/>
  <c r="P84" i="1" s="1"/>
  <c r="T84" i="1" s="1"/>
  <c r="P83" i="1"/>
  <c r="P86" i="3" l="1"/>
  <c r="T86" i="3" s="1"/>
  <c r="S87" i="3"/>
  <c r="T83" i="1"/>
  <c r="S85" i="1"/>
  <c r="S86" i="1" s="1"/>
  <c r="P87" i="3" l="1"/>
  <c r="T87" i="3" s="1"/>
  <c r="S88" i="3"/>
  <c r="P88" i="3" s="1"/>
  <c r="T88" i="3" s="1"/>
  <c r="P85" i="1"/>
  <c r="T85" i="1" s="1"/>
  <c r="S87" i="1"/>
  <c r="P86" i="1"/>
  <c r="T86" i="1" s="1"/>
  <c r="P87" i="1" l="1"/>
  <c r="T87" i="1" s="1"/>
  <c r="S88" i="1"/>
  <c r="P88" i="1" s="1"/>
  <c r="T88" i="1" s="1"/>
</calcChain>
</file>

<file path=xl/sharedStrings.xml><?xml version="1.0" encoding="utf-8"?>
<sst xmlns="http://schemas.openxmlformats.org/spreadsheetml/2006/main" count="1575" uniqueCount="175">
  <si>
    <t>Санкт-Петербург, Выборгский район</t>
  </si>
  <si>
    <t>ДДЮТ Выборгского района - 1</t>
  </si>
  <si>
    <t>ЮЮ 16-21_3</t>
  </si>
  <si>
    <t>ж</t>
  </si>
  <si>
    <t>Полосенко Екатерина</t>
  </si>
  <si>
    <t>Кудрявцева Марьяна</t>
  </si>
  <si>
    <t>КМС</t>
  </si>
  <si>
    <t>Георгиевская Виктория</t>
  </si>
  <si>
    <t>Фыгина Анна</t>
  </si>
  <si>
    <t>ЮД 14-15_3</t>
  </si>
  <si>
    <t>м</t>
  </si>
  <si>
    <t>Макаров Данила</t>
  </si>
  <si>
    <t>Орлов Дмитрий</t>
  </si>
  <si>
    <t>Алексеев Павел</t>
  </si>
  <si>
    <t>Петров Василий</t>
  </si>
  <si>
    <t>ДДЮТ Выборгского района</t>
  </si>
  <si>
    <t>Сергеева Мария</t>
  </si>
  <si>
    <t>Азбукина Юлия</t>
  </si>
  <si>
    <t>1ю</t>
  </si>
  <si>
    <t>Борунов Алексей</t>
  </si>
  <si>
    <t>Иванов Никита</t>
  </si>
  <si>
    <t>Кобыляцкий Евгений</t>
  </si>
  <si>
    <t>Савин Антон</t>
  </si>
  <si>
    <t>Тормозов Матвей</t>
  </si>
  <si>
    <t>Зикеев Тимур</t>
  </si>
  <si>
    <t>Панкина Олеся</t>
  </si>
  <si>
    <t>Епифанов Роман</t>
  </si>
  <si>
    <t>Санкт-Петербург, Невский район</t>
  </si>
  <si>
    <t>ГБОУ СОШ № 332</t>
  </si>
  <si>
    <t>Чепонас Антанас</t>
  </si>
  <si>
    <t>Сергеев Кирилл</t>
  </si>
  <si>
    <t>Лощев Максим</t>
  </si>
  <si>
    <t>Бондарев Матвей</t>
  </si>
  <si>
    <t>Артемьев Дмитрий</t>
  </si>
  <si>
    <t>Федотов Денис</t>
  </si>
  <si>
    <t>Санкт-Петербург, Калининский район</t>
  </si>
  <si>
    <t>ТК "Муравейник" ДДТ Калининского района</t>
  </si>
  <si>
    <t>Гурьянова Виктория</t>
  </si>
  <si>
    <t>Воронов Максим</t>
  </si>
  <si>
    <t>Кузьмин Вячеслав</t>
  </si>
  <si>
    <t>Флоринский Игорь</t>
  </si>
  <si>
    <t>Федоров Андрей</t>
  </si>
  <si>
    <t>Слепенкова Мария</t>
  </si>
  <si>
    <t>Санкт-Петербург</t>
  </si>
  <si>
    <t>СДЮСШОР № 2 - 1</t>
  </si>
  <si>
    <t>МЖ_3</t>
  </si>
  <si>
    <t>Лукин Максим</t>
  </si>
  <si>
    <t>Просолов Игорь</t>
  </si>
  <si>
    <t>Булдакова Анна</t>
  </si>
  <si>
    <t>Соколова Мария</t>
  </si>
  <si>
    <t>Осипова Анастасия</t>
  </si>
  <si>
    <t>Разумов Захар</t>
  </si>
  <si>
    <t>Картушев Егор</t>
  </si>
  <si>
    <t>Кондратьева Алина</t>
  </si>
  <si>
    <t>СДЮСШОР № 2 - 2</t>
  </si>
  <si>
    <t>Кушигина Анастасия</t>
  </si>
  <si>
    <t>МС</t>
  </si>
  <si>
    <t>Межевич Анастасия</t>
  </si>
  <si>
    <t>Санкт-Петербург, Колпинский район</t>
  </si>
  <si>
    <t>ШСК "Рекорд"</t>
  </si>
  <si>
    <t>Сальников Василий</t>
  </si>
  <si>
    <t>Бутор Артем</t>
  </si>
  <si>
    <t>Афанасьева Алиса</t>
  </si>
  <si>
    <t>Астафьев Владислав</t>
  </si>
  <si>
    <t>Залесова Анна</t>
  </si>
  <si>
    <t>Жилкин Артем</t>
  </si>
  <si>
    <t>Санкт-Петербург, Красногвардейский район</t>
  </si>
  <si>
    <t>ДЮЦ "Красногвардеец"</t>
  </si>
  <si>
    <t>Гракова Эмилия</t>
  </si>
  <si>
    <t>Шумов Олег</t>
  </si>
  <si>
    <t>Гутов Дмитрий</t>
  </si>
  <si>
    <t>Лихачев Николай</t>
  </si>
  <si>
    <t>Борисова Ксения</t>
  </si>
  <si>
    <t>Бахвалова Олеся</t>
  </si>
  <si>
    <t>Баум Светлана</t>
  </si>
  <si>
    <t>Санкт-Петербург, Фрунзенский район</t>
  </si>
  <si>
    <t>МО "Балканский" (на базе ГБОУ СОШ № 312)</t>
  </si>
  <si>
    <t>Сухарева Олеся</t>
  </si>
  <si>
    <t>Санников Илья</t>
  </si>
  <si>
    <t>Иванов Иван</t>
  </si>
  <si>
    <t>Иванова Татьяна</t>
  </si>
  <si>
    <t>Степанов Иван</t>
  </si>
  <si>
    <t>Тарасов Мирон</t>
  </si>
  <si>
    <t>Магомедгаджиева Эльмира</t>
  </si>
  <si>
    <t>Тарасов Матвей</t>
  </si>
  <si>
    <t>Комкова Надежда</t>
  </si>
  <si>
    <t>Савельев Эдуард</t>
  </si>
  <si>
    <t>Снеткова Екатерина</t>
  </si>
  <si>
    <t>ШСК "ЛиС" ГБОУ СОШ № 339</t>
  </si>
  <si>
    <t>Павлов Никита</t>
  </si>
  <si>
    <t>Серов Николай</t>
  </si>
  <si>
    <t>Кузнецов Кирилл</t>
  </si>
  <si>
    <t>СДЮСШОР № 2 - 3</t>
  </si>
  <si>
    <t>Филиппов Филипп</t>
  </si>
  <si>
    <t>Циликин Михаил</t>
  </si>
  <si>
    <t>Кувальд Дмитрий</t>
  </si>
  <si>
    <t>ДДЮТ Выборгского района - 2</t>
  </si>
  <si>
    <t>Квасков Дмитрий</t>
  </si>
  <si>
    <t>Кваскова Ирина</t>
  </si>
  <si>
    <t>Голубчикова Софья</t>
  </si>
  <si>
    <t>Васильев Арсений</t>
  </si>
  <si>
    <t>Голубчиков Александр</t>
  </si>
  <si>
    <t>Горский Роман</t>
  </si>
  <si>
    <t>Дьяков Леонид</t>
  </si>
  <si>
    <t>ДДЮТ Выборгского района - 3</t>
  </si>
  <si>
    <t>Гоголева Любовь</t>
  </si>
  <si>
    <t>Остапенко Маргарита</t>
  </si>
  <si>
    <t>Изюмская Ксения</t>
  </si>
  <si>
    <t>Корнева Яна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</si>
  <si>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</si>
  <si>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</si>
  <si>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</si>
  <si>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</si>
  <si>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</si>
  <si>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</si>
  <si>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</si>
  <si>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</si>
  <si>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</si>
  <si>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</si>
  <si>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</si>
  <si>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</si>
  <si>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</si>
  <si>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</si>
  <si>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</si>
  <si>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</si>
  <si>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</si>
  <si>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Санкт-Петербург, пр. Большеохтинский д. 11, корп. 2</t>
  </si>
  <si>
    <t>20 - 21 ноября 2021 года</t>
  </si>
  <si>
    <t>Городские соревнования по спортивному туризму
Региональные соревнования Санкт-Петербурга по спортивному туризму на пешеходных дистанциях среди учащихся образовательных учреждений
Районные соревнования по спортивному туризму на пешеходных дистанциях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</si>
  <si>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</si>
  <si>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Данилова Арина</t>
  </si>
  <si>
    <t>ЮД 14-15_2</t>
  </si>
  <si>
    <t>Шехтман Илья</t>
  </si>
  <si>
    <t>б/р</t>
  </si>
  <si>
    <t>МЖ_2</t>
  </si>
  <si>
    <t>Башкирев Олег</t>
  </si>
  <si>
    <t>БГТУ им. Д.Ф.Устинова "ВОЕНМЕХ"</t>
  </si>
  <si>
    <t>Санкт-Петербург, Адмиралтейский район</t>
  </si>
  <si>
    <t>Чемерисов Алексей</t>
  </si>
  <si>
    <t>Тышковская София</t>
  </si>
  <si>
    <t>МД 12-13_2</t>
  </si>
  <si>
    <t>Рутковская Юлия</t>
  </si>
  <si>
    <t>Треплин Михаил</t>
  </si>
  <si>
    <t>Харлашин Павел</t>
  </si>
  <si>
    <t>Харлашин Михаил</t>
  </si>
  <si>
    <t>Осинкин Борис</t>
  </si>
  <si>
    <t>Булганина Евгения</t>
  </si>
  <si>
    <t>Баранчеева Мирослава</t>
  </si>
  <si>
    <t>Савельева Анастасия</t>
  </si>
  <si>
    <t>Абдулкадирова Сабина</t>
  </si>
  <si>
    <t>Иванов Глеб</t>
  </si>
  <si>
    <t>Лавров Егор</t>
  </si>
  <si>
    <t>Вавилов Егор</t>
  </si>
  <si>
    <t>Астафьев Всеволод</t>
  </si>
  <si>
    <t>Богданов Никита</t>
  </si>
  <si>
    <t>Егорова Елизавета</t>
  </si>
  <si>
    <t>Смирнова София</t>
  </si>
  <si>
    <t>Андреев Денис А.</t>
  </si>
  <si>
    <t>СДК "СпортТУРСПБ"</t>
  </si>
  <si>
    <t>Краснопевцев Александр</t>
  </si>
  <si>
    <t>Осовская Мария</t>
  </si>
  <si>
    <t>Осипова Майя</t>
  </si>
  <si>
    <t>Сакаринен Арво</t>
  </si>
  <si>
    <t>Колбасова Виктория</t>
  </si>
  <si>
    <t>Мищенко Андрей</t>
  </si>
  <si>
    <t>Козлов Владимир</t>
  </si>
  <si>
    <t>Артемьева Дарья</t>
  </si>
  <si>
    <t>Сергеев Вадим</t>
  </si>
  <si>
    <t>2ю</t>
  </si>
  <si>
    <t>Селиверстова Юлия</t>
  </si>
  <si>
    <t>Андреева Мария</t>
  </si>
  <si>
    <t>Кравченко Егор</t>
  </si>
  <si>
    <t>РЕЗЕРВ</t>
  </si>
  <si>
    <t>3 класс дистанции (воскресенье, 21 ноября)</t>
  </si>
  <si>
    <t>2 класс дистанции (воскресенье, 21 ноября)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</si>
</sst>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h:mm;@"/>
  </numFmts>
  <fonts count="9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72;-&#1083;&#1080;&#1095;&#1082;&#1072;/3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26">
          <cell r="C26" t="str">
            <v>Городские соревнования по спортивному туризму
Региональные соревнования Санкт-Петербурга по спортивному туризму на пешеходных дистанциях среди учащихся образовательных учреждений
Районные соревнования по спортивному туризму на пешеходных дистанциях</v>
          </cell>
        </row>
        <row r="27">
          <cell r="C27" t="str">
            <v>20 - 21 ноября 2021 года</v>
          </cell>
        </row>
        <row r="28">
          <cell r="C28" t="str">
            <v>Санкт-Петербург, пр. Большеохтинский д. 11, корп. 2</v>
          </cell>
        </row>
        <row r="30">
          <cell r="C30" t="str">
            <v>А.Б. Михайлов, СС1К, Санкт-Петербург</v>
          </cell>
        </row>
        <row r="31">
          <cell r="C31" t="str">
            <v>Е.А. Бабичева, СС1К, Санкт-Петербург</v>
          </cell>
        </row>
        <row r="32">
          <cell r="C32" t="str">
            <v>А.В. Шендерович,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19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97</v>
          </cell>
        </row>
        <row r="2">
          <cell r="E2" t="str">
            <v>59.1</v>
          </cell>
          <cell r="F2">
            <v>1</v>
          </cell>
          <cell r="G2">
            <v>591</v>
          </cell>
          <cell r="H2" t="str">
            <v>Бабичев Александр</v>
          </cell>
          <cell r="I2">
            <v>2006</v>
          </cell>
          <cell r="J2">
            <v>2</v>
          </cell>
          <cell r="K2" t="str">
            <v>м</v>
          </cell>
          <cell r="L2" t="str">
            <v>ЮД 14-15_3</v>
          </cell>
          <cell r="N2">
            <v>1</v>
          </cell>
          <cell r="O2" t="str">
            <v xml:space="preserve"> </v>
          </cell>
          <cell r="Q2">
            <v>12</v>
          </cell>
          <cell r="R2">
            <v>2006</v>
          </cell>
          <cell r="S2" t="str">
            <v>ЮД 14-15_3м</v>
          </cell>
          <cell r="T2" t="str">
            <v>сб</v>
          </cell>
          <cell r="U2">
            <v>250</v>
          </cell>
        </row>
        <row r="3">
          <cell r="E3" t="str">
            <v>59.2</v>
          </cell>
          <cell r="F3">
            <v>2</v>
          </cell>
          <cell r="G3">
            <v>592</v>
          </cell>
          <cell r="H3" t="str">
            <v>Бабичев Артём</v>
          </cell>
          <cell r="I3">
            <v>2006</v>
          </cell>
          <cell r="J3">
            <v>2</v>
          </cell>
          <cell r="K3" t="str">
            <v>м</v>
          </cell>
          <cell r="L3" t="str">
            <v>ЮД 14-15_3</v>
          </cell>
          <cell r="N3">
            <v>1</v>
          </cell>
          <cell r="O3" t="str">
            <v xml:space="preserve"> </v>
          </cell>
          <cell r="Q3">
            <v>12</v>
          </cell>
          <cell r="R3">
            <v>2006</v>
          </cell>
          <cell r="S3" t="str">
            <v>ЮД 14-15_3м</v>
          </cell>
          <cell r="T3" t="str">
            <v>сб</v>
          </cell>
          <cell r="U3">
            <v>250</v>
          </cell>
        </row>
        <row r="4">
          <cell r="E4" t="str">
            <v>59.3</v>
          </cell>
          <cell r="F4">
            <v>3</v>
          </cell>
          <cell r="G4">
            <v>593</v>
          </cell>
          <cell r="H4" t="str">
            <v>Лебедев Иван</v>
          </cell>
          <cell r="I4">
            <v>2006</v>
          </cell>
          <cell r="J4" t="str">
            <v>1ю</v>
          </cell>
          <cell r="K4" t="str">
            <v>м</v>
          </cell>
          <cell r="L4" t="str">
            <v>ЮД 14-15_3</v>
          </cell>
          <cell r="N4">
            <v>1</v>
          </cell>
          <cell r="O4" t="str">
            <v xml:space="preserve"> </v>
          </cell>
          <cell r="Q4">
            <v>4</v>
          </cell>
          <cell r="R4">
            <v>2006</v>
          </cell>
          <cell r="S4" t="str">
            <v>ЮД 14-15_3м</v>
          </cell>
          <cell r="T4" t="str">
            <v>сб</v>
          </cell>
          <cell r="U4">
            <v>250</v>
          </cell>
        </row>
        <row r="5">
          <cell r="E5" t="str">
            <v>59.4</v>
          </cell>
          <cell r="F5">
            <v>4</v>
          </cell>
          <cell r="G5">
            <v>594</v>
          </cell>
          <cell r="H5" t="str">
            <v>Гридасова Алена</v>
          </cell>
          <cell r="I5">
            <v>2006</v>
          </cell>
          <cell r="J5">
            <v>1</v>
          </cell>
          <cell r="K5" t="str">
            <v>ж</v>
          </cell>
          <cell r="L5" t="str">
            <v>ЮД 14-15_3</v>
          </cell>
          <cell r="N5">
            <v>1</v>
          </cell>
          <cell r="O5" t="str">
            <v xml:space="preserve"> </v>
          </cell>
          <cell r="Q5">
            <v>40</v>
          </cell>
          <cell r="R5">
            <v>2006</v>
          </cell>
          <cell r="S5" t="str">
            <v>ЮД 14-15_3ж</v>
          </cell>
          <cell r="T5" t="str">
            <v>сб</v>
          </cell>
          <cell r="U5">
            <v>250</v>
          </cell>
        </row>
        <row r="6">
          <cell r="E6" t="str">
            <v>59.5</v>
          </cell>
          <cell r="F6">
            <v>5</v>
          </cell>
          <cell r="G6">
            <v>595</v>
          </cell>
          <cell r="H6" t="str">
            <v>Дементьева Дарья</v>
          </cell>
          <cell r="I6">
            <v>2005</v>
          </cell>
          <cell r="J6">
            <v>2</v>
          </cell>
          <cell r="K6" t="str">
            <v>ж</v>
          </cell>
          <cell r="L6" t="str">
            <v>ЮЮ 16-21_3</v>
          </cell>
          <cell r="N6">
            <v>1</v>
          </cell>
          <cell r="O6" t="str">
            <v xml:space="preserve"> </v>
          </cell>
          <cell r="Q6">
            <v>12</v>
          </cell>
          <cell r="R6">
            <v>2005</v>
          </cell>
          <cell r="S6" t="str">
            <v>ЮЮ 16-21_3ж</v>
          </cell>
          <cell r="T6" t="str">
            <v>сб</v>
          </cell>
          <cell r="U6">
            <v>250</v>
          </cell>
        </row>
        <row r="7">
          <cell r="E7" t="str">
            <v>59.6</v>
          </cell>
          <cell r="F7">
            <v>6</v>
          </cell>
          <cell r="G7">
            <v>596</v>
          </cell>
          <cell r="H7" t="str">
            <v>Морозова Екатерина</v>
          </cell>
          <cell r="I7">
            <v>1999</v>
          </cell>
          <cell r="J7" t="str">
            <v>КМС</v>
          </cell>
          <cell r="K7" t="str">
            <v>ж</v>
          </cell>
          <cell r="L7" t="str">
            <v>МЖ_3</v>
          </cell>
          <cell r="N7">
            <v>1</v>
          </cell>
          <cell r="O7" t="str">
            <v xml:space="preserve"> </v>
          </cell>
          <cell r="Q7">
            <v>120</v>
          </cell>
          <cell r="R7">
            <v>1999</v>
          </cell>
          <cell r="S7" t="str">
            <v>МЖ_3ж</v>
          </cell>
          <cell r="T7" t="str">
            <v>сб</v>
          </cell>
          <cell r="U7">
            <v>250</v>
          </cell>
        </row>
        <row r="8">
          <cell r="E8" t="str">
            <v>59.7</v>
          </cell>
          <cell r="F8">
            <v>7</v>
          </cell>
          <cell r="G8">
            <v>597</v>
          </cell>
          <cell r="H8" t="str">
            <v>Федорова Елизавета</v>
          </cell>
          <cell r="I8">
            <v>2007</v>
          </cell>
          <cell r="J8" t="str">
            <v>1ю</v>
          </cell>
          <cell r="K8" t="str">
            <v>ж</v>
          </cell>
          <cell r="L8" t="str">
            <v>ЮД 14-15_3</v>
          </cell>
          <cell r="N8">
            <v>1</v>
          </cell>
          <cell r="O8" t="str">
            <v xml:space="preserve"> </v>
          </cell>
          <cell r="Q8">
            <v>4</v>
          </cell>
          <cell r="R8">
            <v>2007</v>
          </cell>
          <cell r="S8" t="str">
            <v>ЮД 14-15_3ж</v>
          </cell>
          <cell r="T8" t="str">
            <v>сб</v>
          </cell>
          <cell r="U8">
            <v>250</v>
          </cell>
        </row>
        <row r="9">
          <cell r="E9" t="str">
            <v>59.8</v>
          </cell>
          <cell r="F9">
            <v>8</v>
          </cell>
          <cell r="G9">
            <v>598</v>
          </cell>
          <cell r="H9" t="str">
            <v>Любомирова Варвара</v>
          </cell>
          <cell r="I9">
            <v>2007</v>
          </cell>
          <cell r="J9" t="str">
            <v>1ю</v>
          </cell>
          <cell r="K9" t="str">
            <v>ж</v>
          </cell>
          <cell r="L9" t="str">
            <v>ЮД 14-15_3</v>
          </cell>
          <cell r="N9">
            <v>1</v>
          </cell>
          <cell r="O9" t="str">
            <v xml:space="preserve"> </v>
          </cell>
          <cell r="Q9">
            <v>4</v>
          </cell>
          <cell r="R9">
            <v>2007</v>
          </cell>
          <cell r="S9" t="str">
            <v>ЮД 14-15_3ж</v>
          </cell>
          <cell r="T9" t="str">
            <v>сб</v>
          </cell>
          <cell r="U9">
            <v>250</v>
          </cell>
        </row>
        <row r="10">
          <cell r="E10" t="str">
            <v>59.9</v>
          </cell>
          <cell r="F10">
            <v>9</v>
          </cell>
          <cell r="G10">
            <v>599</v>
          </cell>
          <cell r="H10" t="str">
            <v>Куликова Мелания</v>
          </cell>
          <cell r="I10">
            <v>2007</v>
          </cell>
          <cell r="J10" t="str">
            <v>1ю</v>
          </cell>
          <cell r="K10" t="str">
            <v>ж</v>
          </cell>
          <cell r="L10" t="str">
            <v>ЮД 14-15_3</v>
          </cell>
          <cell r="N10">
            <v>1</v>
          </cell>
          <cell r="O10" t="str">
            <v xml:space="preserve"> </v>
          </cell>
          <cell r="Q10">
            <v>4</v>
          </cell>
          <cell r="R10">
            <v>2007</v>
          </cell>
          <cell r="S10" t="str">
            <v>ЮД 14-15_3ж</v>
          </cell>
          <cell r="T10" t="str">
            <v>сб</v>
          </cell>
          <cell r="U10">
            <v>250</v>
          </cell>
        </row>
        <row r="11">
          <cell r="E11" t="str">
            <v>59.10</v>
          </cell>
          <cell r="F11">
            <v>10</v>
          </cell>
          <cell r="G11">
            <v>600</v>
          </cell>
          <cell r="H11" t="str">
            <v>Назымок Ксения</v>
          </cell>
          <cell r="I11">
            <v>2007</v>
          </cell>
          <cell r="J11" t="str">
            <v>1ю</v>
          </cell>
          <cell r="K11" t="str">
            <v>ж</v>
          </cell>
          <cell r="L11" t="str">
            <v>ЮД 14-15_3</v>
          </cell>
          <cell r="N11">
            <v>1</v>
          </cell>
          <cell r="O11" t="str">
            <v xml:space="preserve"> </v>
          </cell>
          <cell r="Q11">
            <v>4</v>
          </cell>
          <cell r="R11">
            <v>2007</v>
          </cell>
          <cell r="S11" t="str">
            <v>ЮД 14-15_3ж</v>
          </cell>
          <cell r="T11" t="str">
            <v>сб</v>
          </cell>
          <cell r="U11">
            <v>250</v>
          </cell>
        </row>
        <row r="12">
          <cell r="E12" t="str">
            <v>59.11</v>
          </cell>
          <cell r="F12">
            <v>11</v>
          </cell>
          <cell r="G12">
            <v>601</v>
          </cell>
          <cell r="H12" t="str">
            <v>Махинько Ксения</v>
          </cell>
          <cell r="I12">
            <v>2008</v>
          </cell>
          <cell r="J12">
            <v>1</v>
          </cell>
          <cell r="K12" t="str">
            <v>ж</v>
          </cell>
          <cell r="L12" t="str">
            <v>ЮД 14-15_3</v>
          </cell>
          <cell r="N12">
            <v>1</v>
          </cell>
          <cell r="O12" t="str">
            <v xml:space="preserve"> </v>
          </cell>
          <cell r="Q12">
            <v>40</v>
          </cell>
          <cell r="R12">
            <v>2008</v>
          </cell>
          <cell r="S12" t="str">
            <v>ЮД 14-15_3ж</v>
          </cell>
          <cell r="T12" t="str">
            <v>сб</v>
          </cell>
          <cell r="U12">
            <v>250</v>
          </cell>
        </row>
        <row r="13">
          <cell r="E13" t="str">
            <v>64.1</v>
          </cell>
          <cell r="F13">
            <v>1</v>
          </cell>
          <cell r="G13">
            <v>641</v>
          </cell>
          <cell r="H13" t="str">
            <v>Федотов Денис</v>
          </cell>
          <cell r="I13">
            <v>2004</v>
          </cell>
          <cell r="J13">
            <v>2</v>
          </cell>
          <cell r="K13" t="str">
            <v>м</v>
          </cell>
          <cell r="L13" t="str">
            <v>ЮЮ 16-21_3</v>
          </cell>
          <cell r="N13">
            <v>1</v>
          </cell>
          <cell r="O13" t="str">
            <v xml:space="preserve"> </v>
          </cell>
          <cell r="Q13">
            <v>12</v>
          </cell>
          <cell r="R13">
            <v>2004</v>
          </cell>
          <cell r="S13" t="str">
            <v>ЮЮ 16-21_3м</v>
          </cell>
          <cell r="T13" t="str">
            <v>вс</v>
          </cell>
          <cell r="U13">
            <v>250</v>
          </cell>
        </row>
        <row r="14">
          <cell r="E14" t="str">
            <v>64.2</v>
          </cell>
          <cell r="F14">
            <v>2</v>
          </cell>
          <cell r="G14">
            <v>642</v>
          </cell>
          <cell r="H14" t="str">
            <v>Артемьев Дмитрий</v>
          </cell>
          <cell r="I14">
            <v>2008</v>
          </cell>
          <cell r="J14">
            <v>1</v>
          </cell>
          <cell r="K14" t="str">
            <v>м</v>
          </cell>
          <cell r="L14" t="str">
            <v>ЮД 14-15_3</v>
          </cell>
          <cell r="N14">
            <v>1</v>
          </cell>
          <cell r="O14" t="str">
            <v xml:space="preserve"> </v>
          </cell>
          <cell r="Q14">
            <v>40</v>
          </cell>
          <cell r="R14">
            <v>2008</v>
          </cell>
          <cell r="S14" t="str">
            <v>ЮД 14-15_3м</v>
          </cell>
          <cell r="T14" t="str">
            <v>вс</v>
          </cell>
          <cell r="U14">
            <v>250</v>
          </cell>
        </row>
        <row r="15">
          <cell r="E15" t="str">
            <v>64.3</v>
          </cell>
          <cell r="F15">
            <v>3</v>
          </cell>
          <cell r="G15">
            <v>643</v>
          </cell>
          <cell r="H15" t="str">
            <v>Бондарев Матвей</v>
          </cell>
          <cell r="I15">
            <v>2007</v>
          </cell>
          <cell r="J15">
            <v>1</v>
          </cell>
          <cell r="K15" t="str">
            <v>м</v>
          </cell>
          <cell r="L15" t="str">
            <v>ЮД 14-15_3</v>
          </cell>
          <cell r="N15">
            <v>1</v>
          </cell>
          <cell r="O15" t="str">
            <v xml:space="preserve"> </v>
          </cell>
          <cell r="Q15">
            <v>40</v>
          </cell>
          <cell r="R15">
            <v>2007</v>
          </cell>
          <cell r="S15" t="str">
            <v>ЮД 14-15_3м</v>
          </cell>
          <cell r="T15" t="str">
            <v>вс</v>
          </cell>
          <cell r="U15">
            <v>250</v>
          </cell>
        </row>
        <row r="16">
          <cell r="E16" t="str">
            <v>64.4</v>
          </cell>
          <cell r="F16">
            <v>4</v>
          </cell>
          <cell r="G16">
            <v>644</v>
          </cell>
          <cell r="H16" t="str">
            <v>Лощев Максим</v>
          </cell>
          <cell r="I16">
            <v>2007</v>
          </cell>
          <cell r="J16" t="str">
            <v>1ю</v>
          </cell>
          <cell r="K16" t="str">
            <v>м</v>
          </cell>
          <cell r="L16" t="str">
            <v>ЮД 14-15_3</v>
          </cell>
          <cell r="N16">
            <v>1</v>
          </cell>
          <cell r="O16" t="str">
            <v xml:space="preserve"> </v>
          </cell>
          <cell r="Q16">
            <v>4</v>
          </cell>
          <cell r="R16">
            <v>2007</v>
          </cell>
          <cell r="S16" t="str">
            <v>ЮД 14-15_3м</v>
          </cell>
          <cell r="T16" t="str">
            <v>вс</v>
          </cell>
          <cell r="U16">
            <v>250</v>
          </cell>
        </row>
        <row r="17">
          <cell r="E17" t="str">
            <v>64.5</v>
          </cell>
          <cell r="F17">
            <v>5</v>
          </cell>
          <cell r="G17">
            <v>645</v>
          </cell>
          <cell r="H17" t="str">
            <v>Сергеев Кирилл</v>
          </cell>
          <cell r="I17">
            <v>2007</v>
          </cell>
          <cell r="J17">
            <v>2</v>
          </cell>
          <cell r="K17" t="str">
            <v>м</v>
          </cell>
          <cell r="L17" t="str">
            <v>ЮД 14-15_3</v>
          </cell>
          <cell r="N17">
            <v>1</v>
          </cell>
          <cell r="O17" t="str">
            <v xml:space="preserve"> </v>
          </cell>
          <cell r="Q17">
            <v>12</v>
          </cell>
          <cell r="R17">
            <v>2007</v>
          </cell>
          <cell r="S17" t="str">
            <v>ЮД 14-15_3м</v>
          </cell>
          <cell r="T17" t="str">
            <v>вс</v>
          </cell>
          <cell r="U17">
            <v>250</v>
          </cell>
        </row>
        <row r="18">
          <cell r="E18" t="str">
            <v>64.6</v>
          </cell>
          <cell r="F18">
            <v>6</v>
          </cell>
          <cell r="G18">
            <v>646</v>
          </cell>
          <cell r="H18" t="str">
            <v>Чепонас Антанас</v>
          </cell>
          <cell r="I18">
            <v>2007</v>
          </cell>
          <cell r="J18" t="str">
            <v>1ю</v>
          </cell>
          <cell r="K18" t="str">
            <v>м</v>
          </cell>
          <cell r="L18" t="str">
            <v>ЮД 14-15_3</v>
          </cell>
          <cell r="N18">
            <v>1</v>
          </cell>
          <cell r="O18" t="str">
            <v xml:space="preserve"> </v>
          </cell>
          <cell r="Q18">
            <v>4</v>
          </cell>
          <cell r="R18">
            <v>2007</v>
          </cell>
          <cell r="S18" t="str">
            <v>ЮД 14-15_3м</v>
          </cell>
          <cell r="T18" t="str">
            <v>вс</v>
          </cell>
          <cell r="U18">
            <v>250</v>
          </cell>
        </row>
        <row r="19">
          <cell r="E19" t="str">
            <v>65.1</v>
          </cell>
          <cell r="F19">
            <v>1</v>
          </cell>
          <cell r="G19">
            <v>651</v>
          </cell>
          <cell r="H19" t="str">
            <v>Епифанов Роман</v>
          </cell>
          <cell r="I19">
            <v>2007</v>
          </cell>
          <cell r="J19">
            <v>2</v>
          </cell>
          <cell r="K19" t="str">
            <v>м</v>
          </cell>
          <cell r="L19" t="str">
            <v>ЮД 14-15_3</v>
          </cell>
          <cell r="N19">
            <v>1</v>
          </cell>
          <cell r="O19" t="str">
            <v xml:space="preserve"> </v>
          </cell>
          <cell r="Q19">
            <v>12</v>
          </cell>
          <cell r="R19">
            <v>2007</v>
          </cell>
          <cell r="S19" t="str">
            <v>ЮД 14-15_3м</v>
          </cell>
          <cell r="T19" t="str">
            <v>вс</v>
          </cell>
          <cell r="U19">
            <v>250</v>
          </cell>
        </row>
        <row r="20">
          <cell r="E20" t="str">
            <v>65.2</v>
          </cell>
          <cell r="F20">
            <v>2</v>
          </cell>
          <cell r="G20">
            <v>652</v>
          </cell>
          <cell r="H20" t="str">
            <v>Тормозов Матвей</v>
          </cell>
          <cell r="I20">
            <v>2007</v>
          </cell>
          <cell r="J20">
            <v>2</v>
          </cell>
          <cell r="K20" t="str">
            <v>м</v>
          </cell>
          <cell r="L20" t="str">
            <v>ЮД 14-15_3</v>
          </cell>
          <cell r="N20">
            <v>1</v>
          </cell>
          <cell r="O20" t="str">
            <v xml:space="preserve"> </v>
          </cell>
          <cell r="Q20">
            <v>12</v>
          </cell>
          <cell r="R20">
            <v>2007</v>
          </cell>
          <cell r="S20" t="str">
            <v>ЮД 14-15_3м</v>
          </cell>
          <cell r="T20" t="str">
            <v>вс</v>
          </cell>
          <cell r="U20">
            <v>250</v>
          </cell>
        </row>
        <row r="21">
          <cell r="E21" t="str">
            <v>65.3</v>
          </cell>
          <cell r="F21">
            <v>3</v>
          </cell>
          <cell r="G21">
            <v>653</v>
          </cell>
          <cell r="H21" t="str">
            <v>Савин Антон</v>
          </cell>
          <cell r="I21">
            <v>2008</v>
          </cell>
          <cell r="J21">
            <v>2</v>
          </cell>
          <cell r="K21" t="str">
            <v>м</v>
          </cell>
          <cell r="L21" t="str">
            <v>ЮД 14-15_3</v>
          </cell>
          <cell r="N21">
            <v>1</v>
          </cell>
          <cell r="O21" t="str">
            <v xml:space="preserve"> </v>
          </cell>
          <cell r="Q21">
            <v>12</v>
          </cell>
          <cell r="R21">
            <v>2008</v>
          </cell>
          <cell r="S21" t="str">
            <v>ЮД 14-15_3м</v>
          </cell>
          <cell r="T21" t="str">
            <v>вс</v>
          </cell>
          <cell r="U21">
            <v>250</v>
          </cell>
        </row>
        <row r="22">
          <cell r="E22" t="str">
            <v>65.4</v>
          </cell>
          <cell r="F22">
            <v>4</v>
          </cell>
          <cell r="G22">
            <v>654</v>
          </cell>
          <cell r="H22" t="str">
            <v>Кобыляцкий Евгений</v>
          </cell>
          <cell r="I22">
            <v>2008</v>
          </cell>
          <cell r="J22">
            <v>2</v>
          </cell>
          <cell r="K22" t="str">
            <v>м</v>
          </cell>
          <cell r="L22" t="str">
            <v>ЮД 14-15_3</v>
          </cell>
          <cell r="N22">
            <v>1</v>
          </cell>
          <cell r="O22" t="str">
            <v xml:space="preserve"> </v>
          </cell>
          <cell r="Q22">
            <v>12</v>
          </cell>
          <cell r="R22">
            <v>2008</v>
          </cell>
          <cell r="S22" t="str">
            <v>ЮД 14-15_3м</v>
          </cell>
          <cell r="T22" t="str">
            <v>вс</v>
          </cell>
          <cell r="U22">
            <v>250</v>
          </cell>
        </row>
        <row r="23">
          <cell r="E23" t="str">
            <v>65.5</v>
          </cell>
          <cell r="F23">
            <v>5</v>
          </cell>
          <cell r="G23">
            <v>655</v>
          </cell>
          <cell r="H23" t="str">
            <v>Иванов Никита</v>
          </cell>
          <cell r="I23">
            <v>2008</v>
          </cell>
          <cell r="J23">
            <v>2</v>
          </cell>
          <cell r="K23" t="str">
            <v>м</v>
          </cell>
          <cell r="L23" t="str">
            <v>ЮД 14-15_3</v>
          </cell>
          <cell r="N23">
            <v>1</v>
          </cell>
          <cell r="O23" t="str">
            <v xml:space="preserve"> </v>
          </cell>
          <cell r="Q23">
            <v>12</v>
          </cell>
          <cell r="R23">
            <v>2008</v>
          </cell>
          <cell r="S23" t="str">
            <v>ЮД 14-15_3м</v>
          </cell>
          <cell r="T23" t="str">
            <v>вс</v>
          </cell>
          <cell r="U23">
            <v>250</v>
          </cell>
        </row>
        <row r="24">
          <cell r="E24" t="str">
            <v>65.7</v>
          </cell>
          <cell r="F24">
            <v>7</v>
          </cell>
          <cell r="G24">
            <v>657</v>
          </cell>
          <cell r="H24" t="str">
            <v>Борунов Алексей</v>
          </cell>
          <cell r="I24">
            <v>2008</v>
          </cell>
          <cell r="J24" t="str">
            <v>1ю</v>
          </cell>
          <cell r="K24" t="str">
            <v>м</v>
          </cell>
          <cell r="L24" t="str">
            <v>ЮД 14-15_3</v>
          </cell>
          <cell r="N24">
            <v>1</v>
          </cell>
          <cell r="O24" t="str">
            <v xml:space="preserve"> </v>
          </cell>
          <cell r="Q24">
            <v>4</v>
          </cell>
          <cell r="R24">
            <v>2008</v>
          </cell>
          <cell r="S24" t="str">
            <v>ЮД 14-15_3м</v>
          </cell>
          <cell r="T24" t="str">
            <v>вс</v>
          </cell>
          <cell r="U24">
            <v>250</v>
          </cell>
        </row>
        <row r="25">
          <cell r="E25" t="str">
            <v>65.8</v>
          </cell>
          <cell r="F25">
            <v>8</v>
          </cell>
          <cell r="G25">
            <v>658</v>
          </cell>
          <cell r="H25" t="str">
            <v>Азбукина Юлия</v>
          </cell>
          <cell r="I25">
            <v>2008</v>
          </cell>
          <cell r="J25">
            <v>2</v>
          </cell>
          <cell r="K25" t="str">
            <v>ж</v>
          </cell>
          <cell r="L25" t="str">
            <v>ЮД 14-15_3</v>
          </cell>
          <cell r="N25">
            <v>1</v>
          </cell>
          <cell r="O25" t="str">
            <v xml:space="preserve"> </v>
          </cell>
          <cell r="Q25">
            <v>12</v>
          </cell>
          <cell r="R25">
            <v>2008</v>
          </cell>
          <cell r="S25" t="str">
            <v>ЮД 14-15_3ж</v>
          </cell>
          <cell r="T25" t="str">
            <v>вс</v>
          </cell>
          <cell r="U25">
            <v>250</v>
          </cell>
        </row>
        <row r="26">
          <cell r="E26" t="str">
            <v>65.9</v>
          </cell>
          <cell r="F26">
            <v>9</v>
          </cell>
          <cell r="G26">
            <v>659</v>
          </cell>
          <cell r="H26" t="str">
            <v>Сергеева Мария</v>
          </cell>
          <cell r="I26">
            <v>2008</v>
          </cell>
          <cell r="J26">
            <v>2</v>
          </cell>
          <cell r="K26" t="str">
            <v>ж</v>
          </cell>
          <cell r="L26" t="str">
            <v>ЮД 14-15_3</v>
          </cell>
          <cell r="N26">
            <v>1</v>
          </cell>
          <cell r="O26" t="str">
            <v xml:space="preserve"> </v>
          </cell>
          <cell r="Q26">
            <v>12</v>
          </cell>
          <cell r="R26">
            <v>2008</v>
          </cell>
          <cell r="S26" t="str">
            <v>ЮД 14-15_3ж</v>
          </cell>
          <cell r="T26" t="str">
            <v>вс</v>
          </cell>
          <cell r="U26">
            <v>250</v>
          </cell>
        </row>
        <row r="27">
          <cell r="E27" t="str">
            <v>65.10</v>
          </cell>
          <cell r="F27">
            <v>10</v>
          </cell>
          <cell r="G27">
            <v>660</v>
          </cell>
          <cell r="H27" t="str">
            <v>Панкина Олеся</v>
          </cell>
          <cell r="I27">
            <v>2008</v>
          </cell>
          <cell r="J27">
            <v>2</v>
          </cell>
          <cell r="K27" t="str">
            <v>ж</v>
          </cell>
          <cell r="L27" t="str">
            <v>ЮД 14-15_3</v>
          </cell>
          <cell r="N27">
            <v>1</v>
          </cell>
          <cell r="O27" t="str">
            <v xml:space="preserve"> </v>
          </cell>
          <cell r="Q27">
            <v>12</v>
          </cell>
          <cell r="R27">
            <v>2008</v>
          </cell>
          <cell r="S27" t="str">
            <v>ЮД 14-15_3ж</v>
          </cell>
          <cell r="T27" t="str">
            <v>вс</v>
          </cell>
          <cell r="U27">
            <v>250</v>
          </cell>
        </row>
        <row r="28">
          <cell r="E28" t="str">
            <v>65.11</v>
          </cell>
          <cell r="F28">
            <v>11</v>
          </cell>
          <cell r="G28">
            <v>661</v>
          </cell>
          <cell r="H28" t="str">
            <v>Зикеев Тимур</v>
          </cell>
          <cell r="I28">
            <v>2008</v>
          </cell>
          <cell r="J28" t="str">
            <v>1ю</v>
          </cell>
          <cell r="K28" t="str">
            <v>м</v>
          </cell>
          <cell r="L28" t="str">
            <v>ЮД 14-15_3</v>
          </cell>
          <cell r="N28">
            <v>1</v>
          </cell>
          <cell r="O28" t="str">
            <v xml:space="preserve"> </v>
          </cell>
          <cell r="Q28">
            <v>4</v>
          </cell>
          <cell r="R28">
            <v>2008</v>
          </cell>
          <cell r="S28" t="str">
            <v>ЮД 14-15_3м</v>
          </cell>
          <cell r="T28" t="str">
            <v>вс</v>
          </cell>
          <cell r="U28">
            <v>250</v>
          </cell>
        </row>
        <row r="29">
          <cell r="E29" t="str">
            <v>67.1</v>
          </cell>
          <cell r="F29">
            <v>1</v>
          </cell>
          <cell r="G29">
            <v>671</v>
          </cell>
          <cell r="H29" t="str">
            <v>Петров Василий</v>
          </cell>
          <cell r="I29">
            <v>2005</v>
          </cell>
          <cell r="J29">
            <v>1</v>
          </cell>
          <cell r="K29" t="str">
            <v>м</v>
          </cell>
          <cell r="L29" t="str">
            <v>ЮЮ 16-21_3</v>
          </cell>
          <cell r="N29">
            <v>1</v>
          </cell>
          <cell r="O29" t="str">
            <v xml:space="preserve"> </v>
          </cell>
          <cell r="Q29">
            <v>40</v>
          </cell>
          <cell r="R29">
            <v>2005</v>
          </cell>
          <cell r="S29" t="str">
            <v>ЮЮ 16-21_3м</v>
          </cell>
          <cell r="T29" t="str">
            <v>вс</v>
          </cell>
          <cell r="U29">
            <v>250</v>
          </cell>
        </row>
        <row r="30">
          <cell r="E30" t="str">
            <v>67.2</v>
          </cell>
          <cell r="F30">
            <v>2</v>
          </cell>
          <cell r="G30">
            <v>672</v>
          </cell>
          <cell r="H30" t="str">
            <v>Алексеев Павел</v>
          </cell>
          <cell r="I30">
            <v>2006</v>
          </cell>
          <cell r="J30">
            <v>2</v>
          </cell>
          <cell r="K30" t="str">
            <v>м</v>
          </cell>
          <cell r="L30" t="str">
            <v>ЮД 14-15_3</v>
          </cell>
          <cell r="N30">
            <v>1</v>
          </cell>
          <cell r="O30" t="str">
            <v xml:space="preserve"> </v>
          </cell>
          <cell r="Q30">
            <v>12</v>
          </cell>
          <cell r="R30">
            <v>2006</v>
          </cell>
          <cell r="S30" t="str">
            <v>ЮД 14-15_3м</v>
          </cell>
          <cell r="T30" t="str">
            <v>вс</v>
          </cell>
          <cell r="U30">
            <v>250</v>
          </cell>
        </row>
        <row r="31">
          <cell r="E31" t="str">
            <v>67.3</v>
          </cell>
          <cell r="F31">
            <v>3</v>
          </cell>
          <cell r="G31">
            <v>673</v>
          </cell>
          <cell r="H31" t="str">
            <v>Орлов Дмитрий</v>
          </cell>
          <cell r="I31">
            <v>2006</v>
          </cell>
          <cell r="J31">
            <v>2</v>
          </cell>
          <cell r="K31" t="str">
            <v>м</v>
          </cell>
          <cell r="L31" t="str">
            <v>ЮД 14-15_3</v>
          </cell>
          <cell r="N31">
            <v>1</v>
          </cell>
          <cell r="O31" t="str">
            <v xml:space="preserve"> </v>
          </cell>
          <cell r="Q31">
            <v>12</v>
          </cell>
          <cell r="R31">
            <v>2006</v>
          </cell>
          <cell r="S31" t="str">
            <v>ЮД 14-15_3м</v>
          </cell>
          <cell r="T31" t="str">
            <v>вс</v>
          </cell>
          <cell r="U31">
            <v>250</v>
          </cell>
        </row>
        <row r="32">
          <cell r="E32" t="str">
            <v>67.4</v>
          </cell>
          <cell r="F32">
            <v>4</v>
          </cell>
          <cell r="G32">
            <v>674</v>
          </cell>
          <cell r="H32" t="str">
            <v>Макаров Данила</v>
          </cell>
          <cell r="I32">
            <v>2006</v>
          </cell>
          <cell r="J32">
            <v>3</v>
          </cell>
          <cell r="K32" t="str">
            <v>м</v>
          </cell>
          <cell r="L32" t="str">
            <v>ЮД 14-15_3</v>
          </cell>
          <cell r="N32">
            <v>1</v>
          </cell>
          <cell r="O32" t="str">
            <v xml:space="preserve"> </v>
          </cell>
          <cell r="Q32">
            <v>4</v>
          </cell>
          <cell r="R32">
            <v>2006</v>
          </cell>
          <cell r="S32" t="str">
            <v>ЮД 14-15_3м</v>
          </cell>
          <cell r="T32" t="str">
            <v>вс</v>
          </cell>
          <cell r="U32">
            <v>250</v>
          </cell>
        </row>
        <row r="33">
          <cell r="E33" t="str">
            <v>67.5</v>
          </cell>
          <cell r="F33">
            <v>5</v>
          </cell>
          <cell r="G33">
            <v>675</v>
          </cell>
          <cell r="H33" t="str">
            <v>Фыгина Анна</v>
          </cell>
          <cell r="I33">
            <v>2005</v>
          </cell>
          <cell r="J33" t="str">
            <v>КМС</v>
          </cell>
          <cell r="K33" t="str">
            <v>ж</v>
          </cell>
          <cell r="L33" t="str">
            <v>ЮЮ 16-21_3</v>
          </cell>
          <cell r="N33">
            <v>1</v>
          </cell>
          <cell r="O33" t="str">
            <v xml:space="preserve"> </v>
          </cell>
          <cell r="Q33">
            <v>120</v>
          </cell>
          <cell r="R33">
            <v>2005</v>
          </cell>
          <cell r="S33" t="str">
            <v>ЮЮ 16-21_3ж</v>
          </cell>
          <cell r="T33" t="str">
            <v>вс</v>
          </cell>
          <cell r="U33">
            <v>250</v>
          </cell>
        </row>
        <row r="34">
          <cell r="E34" t="str">
            <v>67.6</v>
          </cell>
          <cell r="F34">
            <v>6</v>
          </cell>
          <cell r="G34">
            <v>676</v>
          </cell>
          <cell r="H34" t="str">
            <v>Георгиевская Виктория</v>
          </cell>
          <cell r="I34">
            <v>2005</v>
          </cell>
          <cell r="J34" t="str">
            <v>КМС</v>
          </cell>
          <cell r="K34" t="str">
            <v>ж</v>
          </cell>
          <cell r="L34" t="str">
            <v>ЮЮ 16-21_3</v>
          </cell>
          <cell r="N34">
            <v>1</v>
          </cell>
          <cell r="O34" t="str">
            <v xml:space="preserve"> </v>
          </cell>
          <cell r="Q34">
            <v>120</v>
          </cell>
          <cell r="R34">
            <v>2005</v>
          </cell>
          <cell r="S34" t="str">
            <v>ЮЮ 16-21_3ж</v>
          </cell>
          <cell r="T34" t="str">
            <v>вс</v>
          </cell>
          <cell r="U34">
            <v>250</v>
          </cell>
        </row>
        <row r="35">
          <cell r="E35" t="str">
            <v>67.7</v>
          </cell>
          <cell r="F35">
            <v>7</v>
          </cell>
          <cell r="G35">
            <v>677</v>
          </cell>
          <cell r="H35" t="str">
            <v>Кудрявцева Марьяна</v>
          </cell>
          <cell r="I35">
            <v>2005</v>
          </cell>
          <cell r="J35">
            <v>1</v>
          </cell>
          <cell r="K35" t="str">
            <v>ж</v>
          </cell>
          <cell r="L35" t="str">
            <v>ЮЮ 16-21_3</v>
          </cell>
          <cell r="N35">
            <v>1</v>
          </cell>
          <cell r="O35" t="str">
            <v xml:space="preserve"> </v>
          </cell>
          <cell r="Q35">
            <v>40</v>
          </cell>
          <cell r="R35">
            <v>2005</v>
          </cell>
          <cell r="S35" t="str">
            <v>ЮЮ 16-21_3ж</v>
          </cell>
          <cell r="T35" t="str">
            <v>вс</v>
          </cell>
          <cell r="U35">
            <v>250</v>
          </cell>
        </row>
        <row r="36">
          <cell r="E36" t="str">
            <v>67.8</v>
          </cell>
          <cell r="F36">
            <v>8</v>
          </cell>
          <cell r="G36">
            <v>678</v>
          </cell>
          <cell r="H36" t="str">
            <v>Полосенко Екатерина</v>
          </cell>
          <cell r="I36">
            <v>2004</v>
          </cell>
          <cell r="J36">
            <v>1</v>
          </cell>
          <cell r="K36" t="str">
            <v>ж</v>
          </cell>
          <cell r="L36" t="str">
            <v>ЮЮ 16-21_3</v>
          </cell>
          <cell r="N36">
            <v>1</v>
          </cell>
          <cell r="O36" t="str">
            <v xml:space="preserve"> </v>
          </cell>
          <cell r="Q36">
            <v>40</v>
          </cell>
          <cell r="R36">
            <v>2004</v>
          </cell>
          <cell r="S36" t="str">
            <v>ЮЮ 16-21_3ж</v>
          </cell>
          <cell r="T36" t="str">
            <v>вс</v>
          </cell>
          <cell r="U36">
            <v>250</v>
          </cell>
        </row>
        <row r="37">
          <cell r="E37" t="str">
            <v>52.1</v>
          </cell>
          <cell r="F37">
            <v>1</v>
          </cell>
          <cell r="G37">
            <v>521</v>
          </cell>
          <cell r="H37" t="str">
            <v>Дьяков Леонид</v>
          </cell>
          <cell r="I37">
            <v>2006</v>
          </cell>
          <cell r="J37">
            <v>3</v>
          </cell>
          <cell r="K37" t="str">
            <v>м</v>
          </cell>
          <cell r="L37" t="str">
            <v>ЮД 14-15_3</v>
          </cell>
          <cell r="N37">
            <v>1</v>
          </cell>
          <cell r="O37" t="str">
            <v xml:space="preserve"> </v>
          </cell>
          <cell r="Q37">
            <v>4</v>
          </cell>
          <cell r="R37">
            <v>2006</v>
          </cell>
          <cell r="S37" t="str">
            <v>ЮД 14-15_3м</v>
          </cell>
          <cell r="T37" t="str">
            <v>вс</v>
          </cell>
          <cell r="U37">
            <v>250</v>
          </cell>
        </row>
        <row r="38">
          <cell r="E38" t="str">
            <v>52.2</v>
          </cell>
          <cell r="F38">
            <v>2</v>
          </cell>
          <cell r="G38">
            <v>522</v>
          </cell>
          <cell r="H38" t="str">
            <v>Горский Роман</v>
          </cell>
          <cell r="I38">
            <v>2006</v>
          </cell>
          <cell r="J38">
            <v>2</v>
          </cell>
          <cell r="K38" t="str">
            <v>м</v>
          </cell>
          <cell r="L38" t="str">
            <v>ЮД 14-15_3</v>
          </cell>
          <cell r="N38">
            <v>1</v>
          </cell>
          <cell r="O38" t="str">
            <v xml:space="preserve"> </v>
          </cell>
          <cell r="Q38">
            <v>12</v>
          </cell>
          <cell r="R38">
            <v>2006</v>
          </cell>
          <cell r="S38" t="str">
            <v>ЮД 14-15_3м</v>
          </cell>
          <cell r="T38" t="str">
            <v>вс</v>
          </cell>
          <cell r="U38">
            <v>250</v>
          </cell>
        </row>
        <row r="39">
          <cell r="E39" t="str">
            <v>52.3</v>
          </cell>
          <cell r="F39">
            <v>3</v>
          </cell>
          <cell r="G39">
            <v>523</v>
          </cell>
          <cell r="H39" t="str">
            <v>Голубчиков Александр</v>
          </cell>
          <cell r="I39">
            <v>2005</v>
          </cell>
          <cell r="J39">
            <v>2</v>
          </cell>
          <cell r="K39" t="str">
            <v>м</v>
          </cell>
          <cell r="L39" t="str">
            <v>ЮЮ 16-21_3</v>
          </cell>
          <cell r="N39">
            <v>1</v>
          </cell>
          <cell r="O39" t="str">
            <v xml:space="preserve"> </v>
          </cell>
          <cell r="Q39">
            <v>12</v>
          </cell>
          <cell r="R39">
            <v>2005</v>
          </cell>
          <cell r="S39" t="str">
            <v>ЮЮ 16-21_3м</v>
          </cell>
          <cell r="T39" t="str">
            <v>вс</v>
          </cell>
          <cell r="U39">
            <v>250</v>
          </cell>
        </row>
        <row r="40">
          <cell r="E40" t="str">
            <v>52.4</v>
          </cell>
          <cell r="F40">
            <v>4</v>
          </cell>
          <cell r="G40">
            <v>524</v>
          </cell>
          <cell r="H40" t="str">
            <v>Васильев Арсений</v>
          </cell>
          <cell r="I40">
            <v>2006</v>
          </cell>
          <cell r="J40">
            <v>1</v>
          </cell>
          <cell r="K40" t="str">
            <v>м</v>
          </cell>
          <cell r="L40" t="str">
            <v>ЮД 14-15_3</v>
          </cell>
          <cell r="N40">
            <v>1</v>
          </cell>
          <cell r="O40" t="str">
            <v xml:space="preserve"> </v>
          </cell>
          <cell r="Q40">
            <v>40</v>
          </cell>
          <cell r="R40">
            <v>2006</v>
          </cell>
          <cell r="S40" t="str">
            <v>ЮД 14-15_3м</v>
          </cell>
          <cell r="T40" t="str">
            <v>вс</v>
          </cell>
          <cell r="U40">
            <v>250</v>
          </cell>
        </row>
        <row r="41">
          <cell r="E41" t="str">
            <v>52.5</v>
          </cell>
          <cell r="F41">
            <v>5</v>
          </cell>
          <cell r="G41">
            <v>525</v>
          </cell>
          <cell r="H41" t="str">
            <v>Голубчикова Софья</v>
          </cell>
          <cell r="I41">
            <v>2006</v>
          </cell>
          <cell r="J41">
            <v>1</v>
          </cell>
          <cell r="K41" t="str">
            <v>ж</v>
          </cell>
          <cell r="L41" t="str">
            <v>ЮД 14-15_3</v>
          </cell>
          <cell r="N41">
            <v>1</v>
          </cell>
          <cell r="O41" t="str">
            <v xml:space="preserve"> </v>
          </cell>
          <cell r="Q41">
            <v>40</v>
          </cell>
          <cell r="R41">
            <v>2006</v>
          </cell>
          <cell r="S41" t="str">
            <v>ЮД 14-15_3ж</v>
          </cell>
          <cell r="T41" t="str">
            <v>вс</v>
          </cell>
          <cell r="U41">
            <v>250</v>
          </cell>
        </row>
        <row r="42">
          <cell r="E42" t="str">
            <v>52.6</v>
          </cell>
          <cell r="F42">
            <v>6</v>
          </cell>
          <cell r="G42">
            <v>526</v>
          </cell>
          <cell r="H42" t="str">
            <v>Кваскова Ирина</v>
          </cell>
          <cell r="I42">
            <v>2004</v>
          </cell>
          <cell r="J42">
            <v>2</v>
          </cell>
          <cell r="K42" t="str">
            <v>ж</v>
          </cell>
          <cell r="L42" t="str">
            <v>ЮЮ 16-21_3</v>
          </cell>
          <cell r="N42">
            <v>1</v>
          </cell>
          <cell r="O42" t="str">
            <v xml:space="preserve"> </v>
          </cell>
          <cell r="Q42">
            <v>12</v>
          </cell>
          <cell r="R42">
            <v>2004</v>
          </cell>
          <cell r="S42" t="str">
            <v>ЮЮ 16-21_3ж</v>
          </cell>
          <cell r="T42" t="str">
            <v>вс</v>
          </cell>
          <cell r="U42">
            <v>250</v>
          </cell>
        </row>
        <row r="43">
          <cell r="E43" t="str">
            <v>52.7</v>
          </cell>
          <cell r="F43">
            <v>7</v>
          </cell>
          <cell r="G43">
            <v>527</v>
          </cell>
          <cell r="H43" t="str">
            <v>Квасков Дмитрий</v>
          </cell>
          <cell r="I43">
            <v>2006</v>
          </cell>
          <cell r="J43">
            <v>1</v>
          </cell>
          <cell r="K43" t="str">
            <v>м</v>
          </cell>
          <cell r="L43" t="str">
            <v>ЮД 14-15_3</v>
          </cell>
          <cell r="N43">
            <v>1</v>
          </cell>
          <cell r="O43" t="str">
            <v xml:space="preserve"> </v>
          </cell>
          <cell r="Q43">
            <v>40</v>
          </cell>
          <cell r="R43">
            <v>2006</v>
          </cell>
          <cell r="S43" t="str">
            <v>ЮД 14-15_3м</v>
          </cell>
          <cell r="T43" t="str">
            <v>вс</v>
          </cell>
          <cell r="U43">
            <v>250</v>
          </cell>
        </row>
        <row r="44">
          <cell r="E44" t="str">
            <v>51.1</v>
          </cell>
          <cell r="F44">
            <v>1</v>
          </cell>
          <cell r="G44">
            <v>511</v>
          </cell>
          <cell r="H44" t="str">
            <v>Корнева Яна</v>
          </cell>
          <cell r="I44">
            <v>2003</v>
          </cell>
          <cell r="J44">
            <v>3</v>
          </cell>
          <cell r="K44" t="str">
            <v>ж</v>
          </cell>
          <cell r="L44" t="str">
            <v>ЮЮ 16-21_3</v>
          </cell>
          <cell r="N44">
            <v>1</v>
          </cell>
          <cell r="O44" t="str">
            <v xml:space="preserve"> </v>
          </cell>
          <cell r="Q44">
            <v>4</v>
          </cell>
          <cell r="R44">
            <v>2003</v>
          </cell>
          <cell r="S44" t="str">
            <v>ЮЮ 16-21_3ж</v>
          </cell>
          <cell r="T44" t="str">
            <v>вс</v>
          </cell>
          <cell r="U44">
            <v>250</v>
          </cell>
        </row>
        <row r="45">
          <cell r="E45" t="str">
            <v>51.2</v>
          </cell>
          <cell r="F45">
            <v>2</v>
          </cell>
          <cell r="G45">
            <v>512</v>
          </cell>
          <cell r="H45" t="str">
            <v>Изюмская Ксения</v>
          </cell>
          <cell r="I45">
            <v>2003</v>
          </cell>
          <cell r="J45">
            <v>1</v>
          </cell>
          <cell r="K45" t="str">
            <v>ж</v>
          </cell>
          <cell r="L45" t="str">
            <v>ЮЮ 16-21_3</v>
          </cell>
          <cell r="N45">
            <v>1</v>
          </cell>
          <cell r="O45" t="str">
            <v xml:space="preserve"> </v>
          </cell>
          <cell r="Q45">
            <v>40</v>
          </cell>
          <cell r="R45">
            <v>2003</v>
          </cell>
          <cell r="S45" t="str">
            <v>ЮЮ 16-21_3ж</v>
          </cell>
          <cell r="T45" t="str">
            <v>вс</v>
          </cell>
          <cell r="U45">
            <v>250</v>
          </cell>
        </row>
        <row r="46">
          <cell r="E46" t="str">
            <v>51.3</v>
          </cell>
          <cell r="F46">
            <v>3</v>
          </cell>
          <cell r="G46">
            <v>513</v>
          </cell>
          <cell r="H46" t="str">
            <v>Остапенко Маргарита</v>
          </cell>
          <cell r="I46">
            <v>2004</v>
          </cell>
          <cell r="J46">
            <v>1</v>
          </cell>
          <cell r="K46" t="str">
            <v>ж</v>
          </cell>
          <cell r="L46" t="str">
            <v>ЮЮ 16-21_3</v>
          </cell>
          <cell r="N46">
            <v>1</v>
          </cell>
          <cell r="O46" t="str">
            <v xml:space="preserve"> </v>
          </cell>
          <cell r="Q46">
            <v>40</v>
          </cell>
          <cell r="R46">
            <v>2004</v>
          </cell>
          <cell r="S46" t="str">
            <v>ЮЮ 16-21_3ж</v>
          </cell>
          <cell r="T46" t="str">
            <v>вс</v>
          </cell>
          <cell r="U46">
            <v>250</v>
          </cell>
        </row>
        <row r="47">
          <cell r="E47" t="str">
            <v>51.4</v>
          </cell>
          <cell r="F47">
            <v>4</v>
          </cell>
          <cell r="G47">
            <v>514</v>
          </cell>
          <cell r="H47" t="str">
            <v>Гоголева Любовь</v>
          </cell>
          <cell r="I47">
            <v>2004</v>
          </cell>
          <cell r="J47">
            <v>1</v>
          </cell>
          <cell r="K47" t="str">
            <v>ж</v>
          </cell>
          <cell r="L47" t="str">
            <v>ЮЮ 16-21_3</v>
          </cell>
          <cell r="N47">
            <v>1</v>
          </cell>
          <cell r="O47" t="str">
            <v xml:space="preserve"> </v>
          </cell>
          <cell r="Q47">
            <v>40</v>
          </cell>
          <cell r="R47">
            <v>2004</v>
          </cell>
          <cell r="S47" t="str">
            <v>ЮЮ 16-21_3ж</v>
          </cell>
          <cell r="T47" t="str">
            <v>вс</v>
          </cell>
          <cell r="U47">
            <v>250</v>
          </cell>
        </row>
        <row r="48">
          <cell r="E48" t="str">
            <v>57.1</v>
          </cell>
          <cell r="F48">
            <v>1</v>
          </cell>
          <cell r="G48">
            <v>571</v>
          </cell>
          <cell r="H48" t="str">
            <v>Баум Светлана</v>
          </cell>
          <cell r="I48">
            <v>2006</v>
          </cell>
          <cell r="J48">
            <v>1</v>
          </cell>
          <cell r="K48" t="str">
            <v>ж</v>
          </cell>
          <cell r="L48" t="str">
            <v>ЮД 14-15_3</v>
          </cell>
          <cell r="N48">
            <v>1</v>
          </cell>
          <cell r="O48" t="str">
            <v xml:space="preserve"> </v>
          </cell>
          <cell r="Q48">
            <v>40</v>
          </cell>
          <cell r="R48">
            <v>2006</v>
          </cell>
          <cell r="S48" t="str">
            <v>ЮД 14-15_3ж</v>
          </cell>
          <cell r="T48" t="str">
            <v>вс</v>
          </cell>
          <cell r="U48">
            <v>250</v>
          </cell>
        </row>
        <row r="49">
          <cell r="E49" t="str">
            <v>57.2</v>
          </cell>
          <cell r="F49">
            <v>2</v>
          </cell>
          <cell r="G49">
            <v>572</v>
          </cell>
          <cell r="H49" t="str">
            <v>Бахвалова Олеся</v>
          </cell>
          <cell r="I49">
            <v>2008</v>
          </cell>
          <cell r="J49" t="str">
            <v>1ю</v>
          </cell>
          <cell r="K49" t="str">
            <v>ж</v>
          </cell>
          <cell r="L49" t="str">
            <v>ЮД 14-15_3</v>
          </cell>
          <cell r="N49">
            <v>1</v>
          </cell>
          <cell r="O49" t="str">
            <v xml:space="preserve"> </v>
          </cell>
          <cell r="Q49">
            <v>4</v>
          </cell>
          <cell r="R49">
            <v>2008</v>
          </cell>
          <cell r="S49" t="str">
            <v>ЮД 14-15_3ж</v>
          </cell>
          <cell r="T49" t="str">
            <v>вс</v>
          </cell>
          <cell r="U49">
            <v>250</v>
          </cell>
        </row>
        <row r="50">
          <cell r="E50" t="str">
            <v>57.3</v>
          </cell>
          <cell r="F50">
            <v>3</v>
          </cell>
          <cell r="G50">
            <v>573</v>
          </cell>
          <cell r="H50" t="str">
            <v>Борисова Ксения</v>
          </cell>
          <cell r="I50">
            <v>2006</v>
          </cell>
          <cell r="J50">
            <v>1</v>
          </cell>
          <cell r="K50" t="str">
            <v>ж</v>
          </cell>
          <cell r="L50" t="str">
            <v>ЮД 14-15_3</v>
          </cell>
          <cell r="N50">
            <v>1</v>
          </cell>
          <cell r="O50" t="str">
            <v xml:space="preserve"> </v>
          </cell>
          <cell r="Q50">
            <v>40</v>
          </cell>
          <cell r="R50">
            <v>2006</v>
          </cell>
          <cell r="S50" t="str">
            <v>ЮД 14-15_3ж</v>
          </cell>
          <cell r="T50" t="str">
            <v>вс</v>
          </cell>
          <cell r="U50">
            <v>250</v>
          </cell>
        </row>
        <row r="51">
          <cell r="E51" t="str">
            <v>57.4</v>
          </cell>
          <cell r="F51">
            <v>4</v>
          </cell>
          <cell r="G51">
            <v>574</v>
          </cell>
          <cell r="H51" t="str">
            <v>Лихачев Николай</v>
          </cell>
          <cell r="I51">
            <v>2006</v>
          </cell>
          <cell r="J51">
            <v>1</v>
          </cell>
          <cell r="K51" t="str">
            <v>м</v>
          </cell>
          <cell r="L51" t="str">
            <v>ЮД 14-15_3</v>
          </cell>
          <cell r="N51">
            <v>1</v>
          </cell>
          <cell r="O51" t="str">
            <v xml:space="preserve"> </v>
          </cell>
          <cell r="Q51">
            <v>40</v>
          </cell>
          <cell r="R51">
            <v>2006</v>
          </cell>
          <cell r="S51" t="str">
            <v>ЮД 14-15_3м</v>
          </cell>
          <cell r="T51" t="str">
            <v>вс</v>
          </cell>
          <cell r="U51">
            <v>250</v>
          </cell>
        </row>
        <row r="52">
          <cell r="E52" t="str">
            <v>57.5</v>
          </cell>
          <cell r="F52">
            <v>5</v>
          </cell>
          <cell r="G52">
            <v>575</v>
          </cell>
          <cell r="H52" t="str">
            <v>Гутов Дмитрий</v>
          </cell>
          <cell r="I52">
            <v>2004</v>
          </cell>
          <cell r="J52">
            <v>1</v>
          </cell>
          <cell r="K52" t="str">
            <v>м</v>
          </cell>
          <cell r="L52" t="str">
            <v>ЮЮ 16-21_3</v>
          </cell>
          <cell r="N52">
            <v>1</v>
          </cell>
          <cell r="O52" t="str">
            <v xml:space="preserve"> </v>
          </cell>
          <cell r="Q52">
            <v>40</v>
          </cell>
          <cell r="R52">
            <v>2004</v>
          </cell>
          <cell r="S52" t="str">
            <v>ЮЮ 16-21_3м</v>
          </cell>
          <cell r="T52" t="str">
            <v>вс</v>
          </cell>
          <cell r="U52">
            <v>250</v>
          </cell>
        </row>
        <row r="53">
          <cell r="E53" t="str">
            <v>57.6</v>
          </cell>
          <cell r="F53">
            <v>6</v>
          </cell>
          <cell r="G53">
            <v>576</v>
          </cell>
          <cell r="H53" t="str">
            <v>Шумов Олег</v>
          </cell>
          <cell r="I53">
            <v>2004</v>
          </cell>
          <cell r="J53">
            <v>2</v>
          </cell>
          <cell r="K53" t="str">
            <v>м</v>
          </cell>
          <cell r="L53" t="str">
            <v>ЮЮ 16-21_3</v>
          </cell>
          <cell r="N53">
            <v>1</v>
          </cell>
          <cell r="O53" t="str">
            <v xml:space="preserve"> </v>
          </cell>
          <cell r="Q53">
            <v>12</v>
          </cell>
          <cell r="R53">
            <v>2004</v>
          </cell>
          <cell r="S53" t="str">
            <v>ЮЮ 16-21_3м</v>
          </cell>
          <cell r="T53" t="str">
            <v>вс</v>
          </cell>
          <cell r="U53">
            <v>250</v>
          </cell>
        </row>
        <row r="54">
          <cell r="E54" t="str">
            <v>57.7</v>
          </cell>
          <cell r="F54">
            <v>7</v>
          </cell>
          <cell r="G54">
            <v>577</v>
          </cell>
          <cell r="H54" t="str">
            <v>Литвиненко Константин</v>
          </cell>
          <cell r="I54">
            <v>2003</v>
          </cell>
          <cell r="J54" t="str">
            <v>б/р</v>
          </cell>
          <cell r="K54" t="str">
            <v>м</v>
          </cell>
          <cell r="L54" t="str">
            <v>ЮЮ 16-21_3</v>
          </cell>
          <cell r="O54" t="str">
            <v xml:space="preserve"> </v>
          </cell>
          <cell r="Q54">
            <v>0</v>
          </cell>
          <cell r="R54">
            <v>2003</v>
          </cell>
          <cell r="S54" t="str">
            <v>ЮЮ 16-21_3м</v>
          </cell>
          <cell r="T54" t="str">
            <v>вс</v>
          </cell>
          <cell r="U54">
            <v>0</v>
          </cell>
        </row>
        <row r="55">
          <cell r="E55" t="str">
            <v>57.8</v>
          </cell>
          <cell r="F55">
            <v>8</v>
          </cell>
          <cell r="G55">
            <v>578</v>
          </cell>
          <cell r="H55" t="str">
            <v>Гракова Эмилия</v>
          </cell>
          <cell r="I55">
            <v>2004</v>
          </cell>
          <cell r="J55">
            <v>3</v>
          </cell>
          <cell r="K55" t="str">
            <v>ж</v>
          </cell>
          <cell r="L55" t="str">
            <v>ЮЮ 16-21_3</v>
          </cell>
          <cell r="N55">
            <v>1</v>
          </cell>
          <cell r="O55" t="str">
            <v xml:space="preserve"> </v>
          </cell>
          <cell r="Q55">
            <v>4</v>
          </cell>
          <cell r="R55">
            <v>2004</v>
          </cell>
          <cell r="S55" t="str">
            <v>ЮЮ 16-21_3ж</v>
          </cell>
          <cell r="T55" t="str">
            <v>вс</v>
          </cell>
          <cell r="U55">
            <v>250</v>
          </cell>
        </row>
        <row r="56">
          <cell r="E56" t="str">
            <v>55.1</v>
          </cell>
          <cell r="F56">
            <v>1</v>
          </cell>
          <cell r="G56">
            <v>551</v>
          </cell>
          <cell r="H56" t="str">
            <v>Снеткова Екатерина</v>
          </cell>
          <cell r="I56">
            <v>2008</v>
          </cell>
          <cell r="J56" t="str">
            <v>1ю</v>
          </cell>
          <cell r="K56" t="str">
            <v>ж</v>
          </cell>
          <cell r="L56" t="str">
            <v>ЮД 14-15_3</v>
          </cell>
          <cell r="N56">
            <v>1</v>
          </cell>
          <cell r="O56" t="str">
            <v xml:space="preserve"> </v>
          </cell>
          <cell r="Q56">
            <v>4</v>
          </cell>
          <cell r="R56">
            <v>2008</v>
          </cell>
          <cell r="S56" t="str">
            <v>ЮД 14-15_3ж</v>
          </cell>
          <cell r="T56" t="str">
            <v>вс</v>
          </cell>
          <cell r="U56">
            <v>250</v>
          </cell>
        </row>
        <row r="57">
          <cell r="E57" t="str">
            <v>55.2</v>
          </cell>
          <cell r="F57">
            <v>2</v>
          </cell>
          <cell r="G57">
            <v>552</v>
          </cell>
          <cell r="H57" t="str">
            <v>Тарасов Матвей</v>
          </cell>
          <cell r="I57">
            <v>2007</v>
          </cell>
          <cell r="J57">
            <v>2</v>
          </cell>
          <cell r="K57" t="str">
            <v>м</v>
          </cell>
          <cell r="L57" t="str">
            <v>ЮД 14-15_3</v>
          </cell>
          <cell r="N57">
            <v>1</v>
          </cell>
          <cell r="O57" t="str">
            <v xml:space="preserve"> </v>
          </cell>
          <cell r="Q57">
            <v>12</v>
          </cell>
          <cell r="R57">
            <v>2007</v>
          </cell>
          <cell r="S57" t="str">
            <v>ЮД 14-15_3м</v>
          </cell>
          <cell r="T57" t="str">
            <v>вс</v>
          </cell>
          <cell r="U57">
            <v>250</v>
          </cell>
        </row>
        <row r="58">
          <cell r="E58" t="str">
            <v>55.3</v>
          </cell>
          <cell r="F58">
            <v>3</v>
          </cell>
          <cell r="G58">
            <v>553</v>
          </cell>
          <cell r="H58" t="str">
            <v>Магомедгаджиева Эльмира</v>
          </cell>
          <cell r="I58">
            <v>2005</v>
          </cell>
          <cell r="J58">
            <v>1</v>
          </cell>
          <cell r="K58" t="str">
            <v>ж</v>
          </cell>
          <cell r="L58" t="str">
            <v>ЮЮ 16-21_3</v>
          </cell>
          <cell r="N58">
            <v>1</v>
          </cell>
          <cell r="O58" t="str">
            <v xml:space="preserve"> </v>
          </cell>
          <cell r="Q58">
            <v>40</v>
          </cell>
          <cell r="R58">
            <v>2005</v>
          </cell>
          <cell r="S58" t="str">
            <v>ЮЮ 16-21_3ж</v>
          </cell>
          <cell r="T58" t="str">
            <v>вс</v>
          </cell>
          <cell r="U58">
            <v>250</v>
          </cell>
        </row>
        <row r="59">
          <cell r="E59" t="str">
            <v>55.4</v>
          </cell>
          <cell r="F59">
            <v>4</v>
          </cell>
          <cell r="G59">
            <v>554</v>
          </cell>
          <cell r="H59" t="str">
            <v>Тарасов Мирон</v>
          </cell>
          <cell r="I59">
            <v>2007</v>
          </cell>
          <cell r="J59">
            <v>2</v>
          </cell>
          <cell r="K59" t="str">
            <v>м</v>
          </cell>
          <cell r="L59" t="str">
            <v>ЮД 14-15_3</v>
          </cell>
          <cell r="N59">
            <v>1</v>
          </cell>
          <cell r="O59" t="str">
            <v xml:space="preserve"> </v>
          </cell>
          <cell r="Q59">
            <v>12</v>
          </cell>
          <cell r="R59">
            <v>2007</v>
          </cell>
          <cell r="S59" t="str">
            <v>ЮД 14-15_3м</v>
          </cell>
          <cell r="T59" t="str">
            <v>вс</v>
          </cell>
          <cell r="U59">
            <v>250</v>
          </cell>
        </row>
        <row r="60">
          <cell r="E60" t="str">
            <v>55.5</v>
          </cell>
          <cell r="F60">
            <v>5</v>
          </cell>
          <cell r="G60">
            <v>555</v>
          </cell>
          <cell r="H60" t="str">
            <v>Степанов Иван</v>
          </cell>
          <cell r="I60">
            <v>2005</v>
          </cell>
          <cell r="J60">
            <v>1</v>
          </cell>
          <cell r="K60" t="str">
            <v>м</v>
          </cell>
          <cell r="L60" t="str">
            <v>ЮЮ 16-21_3</v>
          </cell>
          <cell r="N60">
            <v>1</v>
          </cell>
          <cell r="O60" t="str">
            <v xml:space="preserve"> </v>
          </cell>
          <cell r="Q60">
            <v>40</v>
          </cell>
          <cell r="R60">
            <v>2005</v>
          </cell>
          <cell r="S60" t="str">
            <v>ЮЮ 16-21_3м</v>
          </cell>
          <cell r="T60" t="str">
            <v>вс</v>
          </cell>
          <cell r="U60">
            <v>250</v>
          </cell>
        </row>
        <row r="61">
          <cell r="E61" t="str">
            <v>55.6</v>
          </cell>
          <cell r="F61">
            <v>6</v>
          </cell>
          <cell r="G61">
            <v>556</v>
          </cell>
          <cell r="H61" t="str">
            <v>Иванова Татьяна</v>
          </cell>
          <cell r="I61">
            <v>2003</v>
          </cell>
          <cell r="J61">
            <v>1</v>
          </cell>
          <cell r="K61" t="str">
            <v>ж</v>
          </cell>
          <cell r="L61" t="str">
            <v>ЮЮ 16-21_3</v>
          </cell>
          <cell r="N61">
            <v>1</v>
          </cell>
          <cell r="O61" t="str">
            <v xml:space="preserve"> </v>
          </cell>
          <cell r="Q61">
            <v>40</v>
          </cell>
          <cell r="R61">
            <v>2003</v>
          </cell>
          <cell r="S61" t="str">
            <v>ЮЮ 16-21_3ж</v>
          </cell>
          <cell r="T61" t="str">
            <v>вс</v>
          </cell>
          <cell r="U61">
            <v>250</v>
          </cell>
        </row>
        <row r="62">
          <cell r="E62" t="str">
            <v>55.7</v>
          </cell>
          <cell r="F62">
            <v>7</v>
          </cell>
          <cell r="G62">
            <v>557</v>
          </cell>
          <cell r="H62" t="str">
            <v>Иванов Иван</v>
          </cell>
          <cell r="I62">
            <v>2005</v>
          </cell>
          <cell r="J62">
            <v>1</v>
          </cell>
          <cell r="K62" t="str">
            <v>м</v>
          </cell>
          <cell r="L62" t="str">
            <v>ЮЮ 16-21_3</v>
          </cell>
          <cell r="N62">
            <v>1</v>
          </cell>
          <cell r="O62" t="str">
            <v xml:space="preserve"> </v>
          </cell>
          <cell r="Q62">
            <v>40</v>
          </cell>
          <cell r="R62">
            <v>2005</v>
          </cell>
          <cell r="S62" t="str">
            <v>ЮЮ 16-21_3м</v>
          </cell>
          <cell r="T62" t="str">
            <v>вс</v>
          </cell>
          <cell r="U62">
            <v>250</v>
          </cell>
        </row>
        <row r="63">
          <cell r="E63" t="str">
            <v>55.8</v>
          </cell>
          <cell r="F63">
            <v>8</v>
          </cell>
          <cell r="G63">
            <v>558</v>
          </cell>
          <cell r="H63" t="str">
            <v>Санников Илья</v>
          </cell>
          <cell r="I63">
            <v>2004</v>
          </cell>
          <cell r="J63" t="str">
            <v>КМС</v>
          </cell>
          <cell r="K63" t="str">
            <v>м</v>
          </cell>
          <cell r="L63" t="str">
            <v>ЮЮ 16-21_3</v>
          </cell>
          <cell r="N63">
            <v>1</v>
          </cell>
          <cell r="O63" t="str">
            <v xml:space="preserve"> </v>
          </cell>
          <cell r="Q63">
            <v>120</v>
          </cell>
          <cell r="R63">
            <v>2004</v>
          </cell>
          <cell r="S63" t="str">
            <v>ЮЮ 16-21_3м</v>
          </cell>
          <cell r="T63" t="str">
            <v>вс</v>
          </cell>
          <cell r="U63">
            <v>250</v>
          </cell>
        </row>
        <row r="64">
          <cell r="E64" t="str">
            <v>55.9</v>
          </cell>
          <cell r="F64">
            <v>9</v>
          </cell>
          <cell r="G64">
            <v>559</v>
          </cell>
          <cell r="H64" t="str">
            <v>Сухарева Олеся</v>
          </cell>
          <cell r="I64">
            <v>2003</v>
          </cell>
          <cell r="J64" t="str">
            <v>КМС</v>
          </cell>
          <cell r="K64" t="str">
            <v>ж</v>
          </cell>
          <cell r="L64" t="str">
            <v>ЮЮ 16-21_3</v>
          </cell>
          <cell r="N64">
            <v>1</v>
          </cell>
          <cell r="O64" t="str">
            <v xml:space="preserve"> </v>
          </cell>
          <cell r="Q64">
            <v>120</v>
          </cell>
          <cell r="R64">
            <v>2003</v>
          </cell>
          <cell r="S64" t="str">
            <v>ЮЮ 16-21_3ж</v>
          </cell>
          <cell r="T64" t="str">
            <v>вс</v>
          </cell>
          <cell r="U64">
            <v>250</v>
          </cell>
        </row>
        <row r="65">
          <cell r="E65" t="str">
            <v>55.10</v>
          </cell>
          <cell r="F65">
            <v>10</v>
          </cell>
          <cell r="G65">
            <v>560</v>
          </cell>
          <cell r="H65" t="str">
            <v>Савельев Эдуард</v>
          </cell>
          <cell r="I65">
            <v>2004</v>
          </cell>
          <cell r="J65" t="str">
            <v>КМС</v>
          </cell>
          <cell r="K65" t="str">
            <v>м</v>
          </cell>
          <cell r="L65" t="str">
            <v>ЮЮ 16-21_3</v>
          </cell>
          <cell r="N65">
            <v>1</v>
          </cell>
          <cell r="O65" t="str">
            <v xml:space="preserve"> </v>
          </cell>
          <cell r="Q65">
            <v>120</v>
          </cell>
          <cell r="R65">
            <v>2004</v>
          </cell>
          <cell r="S65" t="str">
            <v>ЮЮ 16-21_3м</v>
          </cell>
          <cell r="T65" t="str">
            <v>вс</v>
          </cell>
          <cell r="U65">
            <v>250</v>
          </cell>
        </row>
        <row r="66">
          <cell r="E66" t="str">
            <v>55.11</v>
          </cell>
          <cell r="F66">
            <v>11</v>
          </cell>
          <cell r="G66">
            <v>561</v>
          </cell>
          <cell r="H66" t="str">
            <v>Комкова Надежда</v>
          </cell>
          <cell r="I66">
            <v>2000</v>
          </cell>
          <cell r="J66" t="str">
            <v>КМС</v>
          </cell>
          <cell r="K66" t="str">
            <v>ж</v>
          </cell>
          <cell r="L66" t="str">
            <v>МЖ_3</v>
          </cell>
          <cell r="N66">
            <v>1</v>
          </cell>
          <cell r="O66" t="str">
            <v xml:space="preserve"> </v>
          </cell>
          <cell r="Q66">
            <v>120</v>
          </cell>
          <cell r="R66">
            <v>2000</v>
          </cell>
          <cell r="S66" t="str">
            <v>МЖ_3ж</v>
          </cell>
          <cell r="T66" t="str">
            <v>вс</v>
          </cell>
          <cell r="U66">
            <v>250</v>
          </cell>
        </row>
        <row r="67">
          <cell r="E67" t="str">
            <v>61.1</v>
          </cell>
          <cell r="F67">
            <v>1</v>
          </cell>
          <cell r="G67">
            <v>611</v>
          </cell>
          <cell r="H67" t="str">
            <v>Межевич Анастасия</v>
          </cell>
          <cell r="I67">
            <v>2000</v>
          </cell>
          <cell r="J67" t="str">
            <v>МС</v>
          </cell>
          <cell r="K67" t="str">
            <v>ж</v>
          </cell>
          <cell r="L67" t="str">
            <v>МЖ_3</v>
          </cell>
          <cell r="N67">
            <v>1</v>
          </cell>
          <cell r="O67" t="str">
            <v xml:space="preserve"> </v>
          </cell>
          <cell r="Q67">
            <v>400</v>
          </cell>
          <cell r="R67">
            <v>2000</v>
          </cell>
          <cell r="S67" t="str">
            <v>МЖ_3ж</v>
          </cell>
          <cell r="T67" t="str">
            <v>вс</v>
          </cell>
          <cell r="U67">
            <v>250</v>
          </cell>
        </row>
        <row r="68">
          <cell r="E68" t="str">
            <v>61.2</v>
          </cell>
          <cell r="F68">
            <v>2</v>
          </cell>
          <cell r="G68">
            <v>612</v>
          </cell>
          <cell r="H68" t="str">
            <v>Кондратьева Алина</v>
          </cell>
          <cell r="I68">
            <v>2000</v>
          </cell>
          <cell r="J68" t="str">
            <v>КМС</v>
          </cell>
          <cell r="K68" t="str">
            <v>ж</v>
          </cell>
          <cell r="L68" t="str">
            <v>МЖ_3</v>
          </cell>
          <cell r="N68">
            <v>1</v>
          </cell>
          <cell r="O68" t="str">
            <v xml:space="preserve"> </v>
          </cell>
          <cell r="Q68">
            <v>120</v>
          </cell>
          <cell r="R68">
            <v>2000</v>
          </cell>
          <cell r="S68" t="str">
            <v>МЖ_3ж</v>
          </cell>
          <cell r="T68" t="str">
            <v>вс</v>
          </cell>
          <cell r="U68">
            <v>250</v>
          </cell>
        </row>
        <row r="69">
          <cell r="E69" t="str">
            <v>61.3</v>
          </cell>
          <cell r="F69">
            <v>3</v>
          </cell>
          <cell r="G69">
            <v>613</v>
          </cell>
          <cell r="H69" t="str">
            <v>Картушев Егор</v>
          </cell>
          <cell r="I69">
            <v>2004</v>
          </cell>
          <cell r="J69">
            <v>1</v>
          </cell>
          <cell r="K69" t="str">
            <v>м</v>
          </cell>
          <cell r="L69" t="str">
            <v>ЮЮ 16-21_3</v>
          </cell>
          <cell r="N69">
            <v>1</v>
          </cell>
          <cell r="O69" t="str">
            <v xml:space="preserve"> </v>
          </cell>
          <cell r="Q69">
            <v>40</v>
          </cell>
          <cell r="R69">
            <v>2004</v>
          </cell>
          <cell r="S69" t="str">
            <v>ЮЮ 16-21_3м</v>
          </cell>
          <cell r="T69" t="str">
            <v>вс</v>
          </cell>
          <cell r="U69">
            <v>250</v>
          </cell>
        </row>
        <row r="70">
          <cell r="E70" t="str">
            <v>61.4</v>
          </cell>
          <cell r="F70">
            <v>4</v>
          </cell>
          <cell r="G70">
            <v>614</v>
          </cell>
          <cell r="H70" t="str">
            <v>Разумов Захар</v>
          </cell>
          <cell r="I70">
            <v>2005</v>
          </cell>
          <cell r="J70">
            <v>1</v>
          </cell>
          <cell r="K70" t="str">
            <v>м</v>
          </cell>
          <cell r="L70" t="str">
            <v>ЮЮ 16-21_3</v>
          </cell>
          <cell r="N70">
            <v>1</v>
          </cell>
          <cell r="O70" t="str">
            <v xml:space="preserve"> </v>
          </cell>
          <cell r="Q70">
            <v>40</v>
          </cell>
          <cell r="R70">
            <v>2005</v>
          </cell>
          <cell r="S70" t="str">
            <v>ЮЮ 16-21_3м</v>
          </cell>
          <cell r="T70" t="str">
            <v>вс</v>
          </cell>
          <cell r="U70">
            <v>250</v>
          </cell>
        </row>
        <row r="71">
          <cell r="E71" t="str">
            <v>61.5</v>
          </cell>
          <cell r="F71">
            <v>5</v>
          </cell>
          <cell r="G71">
            <v>615</v>
          </cell>
          <cell r="H71" t="str">
            <v>Осипова Анастасия</v>
          </cell>
          <cell r="I71">
            <v>2004</v>
          </cell>
          <cell r="J71">
            <v>2</v>
          </cell>
          <cell r="K71" t="str">
            <v>ж</v>
          </cell>
          <cell r="L71" t="str">
            <v>ЮЮ 16-21_3</v>
          </cell>
          <cell r="N71">
            <v>1</v>
          </cell>
          <cell r="O71" t="str">
            <v xml:space="preserve"> </v>
          </cell>
          <cell r="Q71">
            <v>12</v>
          </cell>
          <cell r="R71">
            <v>2004</v>
          </cell>
          <cell r="S71" t="str">
            <v>ЮЮ 16-21_3ж</v>
          </cell>
          <cell r="T71" t="str">
            <v>вс</v>
          </cell>
          <cell r="U71">
            <v>250</v>
          </cell>
        </row>
        <row r="72">
          <cell r="E72" t="str">
            <v>61.6</v>
          </cell>
          <cell r="F72">
            <v>6</v>
          </cell>
          <cell r="G72">
            <v>616</v>
          </cell>
          <cell r="H72" t="str">
            <v>Соколова Мария</v>
          </cell>
          <cell r="I72">
            <v>2004</v>
          </cell>
          <cell r="J72">
            <v>1</v>
          </cell>
          <cell r="K72" t="str">
            <v>ж</v>
          </cell>
          <cell r="L72" t="str">
            <v>ЮЮ 16-21_3</v>
          </cell>
          <cell r="N72">
            <v>1</v>
          </cell>
          <cell r="O72" t="str">
            <v xml:space="preserve"> </v>
          </cell>
          <cell r="Q72">
            <v>40</v>
          </cell>
          <cell r="R72">
            <v>2004</v>
          </cell>
          <cell r="S72" t="str">
            <v>ЮЮ 16-21_3ж</v>
          </cell>
          <cell r="T72" t="str">
            <v>вс</v>
          </cell>
          <cell r="U72">
            <v>250</v>
          </cell>
        </row>
        <row r="73">
          <cell r="E73" t="str">
            <v>61.7</v>
          </cell>
          <cell r="F73">
            <v>7</v>
          </cell>
          <cell r="G73">
            <v>617</v>
          </cell>
          <cell r="H73" t="str">
            <v>Булдакова Анна</v>
          </cell>
          <cell r="I73">
            <v>2001</v>
          </cell>
          <cell r="J73" t="str">
            <v>КМС</v>
          </cell>
          <cell r="K73" t="str">
            <v>ж</v>
          </cell>
          <cell r="L73" t="str">
            <v>МЖ_3</v>
          </cell>
          <cell r="N73">
            <v>1</v>
          </cell>
          <cell r="O73" t="str">
            <v xml:space="preserve"> </v>
          </cell>
          <cell r="Q73">
            <v>120</v>
          </cell>
          <cell r="R73">
            <v>2001</v>
          </cell>
          <cell r="S73" t="str">
            <v>МЖ_3ж</v>
          </cell>
          <cell r="T73" t="str">
            <v>вс</v>
          </cell>
          <cell r="U73">
            <v>250</v>
          </cell>
        </row>
        <row r="74">
          <cell r="E74" t="str">
            <v>61.8</v>
          </cell>
          <cell r="F74">
            <v>8</v>
          </cell>
          <cell r="G74">
            <v>618</v>
          </cell>
          <cell r="H74" t="str">
            <v>Просолов Игорь</v>
          </cell>
          <cell r="I74">
            <v>2001</v>
          </cell>
          <cell r="J74" t="str">
            <v>КМС</v>
          </cell>
          <cell r="K74" t="str">
            <v>м</v>
          </cell>
          <cell r="L74" t="str">
            <v>МЖ_3</v>
          </cell>
          <cell r="N74">
            <v>1</v>
          </cell>
          <cell r="O74" t="str">
            <v xml:space="preserve"> </v>
          </cell>
          <cell r="Q74">
            <v>120</v>
          </cell>
          <cell r="R74">
            <v>2001</v>
          </cell>
          <cell r="S74" t="str">
            <v>МЖ_3м</v>
          </cell>
          <cell r="T74" t="str">
            <v>вс</v>
          </cell>
          <cell r="U74">
            <v>250</v>
          </cell>
        </row>
        <row r="75">
          <cell r="E75" t="str">
            <v>61.9</v>
          </cell>
          <cell r="F75">
            <v>9</v>
          </cell>
          <cell r="G75">
            <v>619</v>
          </cell>
          <cell r="H75" t="str">
            <v>Лукин Максим</v>
          </cell>
          <cell r="I75">
            <v>2002</v>
          </cell>
          <cell r="J75" t="str">
            <v>КМС</v>
          </cell>
          <cell r="K75" t="str">
            <v>м</v>
          </cell>
          <cell r="L75" t="str">
            <v>МЖ_3</v>
          </cell>
          <cell r="N75">
            <v>1</v>
          </cell>
          <cell r="O75" t="str">
            <v xml:space="preserve"> </v>
          </cell>
          <cell r="Q75">
            <v>120</v>
          </cell>
          <cell r="R75">
            <v>2002</v>
          </cell>
          <cell r="S75" t="str">
            <v>МЖ_3м</v>
          </cell>
          <cell r="T75" t="str">
            <v>вс</v>
          </cell>
          <cell r="U75">
            <v>250</v>
          </cell>
        </row>
        <row r="76">
          <cell r="E76" t="str">
            <v>61.10</v>
          </cell>
          <cell r="F76">
            <v>10</v>
          </cell>
          <cell r="G76">
            <v>620</v>
          </cell>
          <cell r="H76" t="str">
            <v>Кушигина Анастасия</v>
          </cell>
          <cell r="I76">
            <v>2005</v>
          </cell>
          <cell r="J76" t="str">
            <v>КМС</v>
          </cell>
          <cell r="K76" t="str">
            <v>ж</v>
          </cell>
          <cell r="L76" t="str">
            <v>ЮЮ 16-21_3</v>
          </cell>
          <cell r="N76">
            <v>1</v>
          </cell>
          <cell r="O76" t="str">
            <v xml:space="preserve"> </v>
          </cell>
          <cell r="Q76">
            <v>120</v>
          </cell>
          <cell r="R76">
            <v>2005</v>
          </cell>
          <cell r="S76" t="str">
            <v>ЮЮ 16-21_3ж</v>
          </cell>
          <cell r="T76" t="str">
            <v>вс</v>
          </cell>
          <cell r="U76">
            <v>250</v>
          </cell>
        </row>
        <row r="77">
          <cell r="E77" t="str">
            <v>68.1</v>
          </cell>
          <cell r="F77">
            <v>1</v>
          </cell>
          <cell r="G77">
            <v>681</v>
          </cell>
          <cell r="H77" t="str">
            <v>Яковлев Иван</v>
          </cell>
          <cell r="I77">
            <v>2006</v>
          </cell>
          <cell r="J77">
            <v>2</v>
          </cell>
          <cell r="K77" t="str">
            <v>м</v>
          </cell>
          <cell r="L77" t="str">
            <v>ЮД 14-15_3</v>
          </cell>
          <cell r="N77">
            <v>1</v>
          </cell>
          <cell r="O77" t="str">
            <v xml:space="preserve"> </v>
          </cell>
          <cell r="Q77">
            <v>12</v>
          </cell>
          <cell r="R77">
            <v>2006</v>
          </cell>
          <cell r="S77" t="str">
            <v>ЮД 14-15_3м</v>
          </cell>
          <cell r="T77" t="str">
            <v>сб</v>
          </cell>
          <cell r="U77">
            <v>250</v>
          </cell>
        </row>
        <row r="78">
          <cell r="E78" t="str">
            <v>53.1</v>
          </cell>
          <cell r="F78">
            <v>1</v>
          </cell>
          <cell r="G78">
            <v>531</v>
          </cell>
          <cell r="H78" t="str">
            <v>Кувальд Дмитрий</v>
          </cell>
          <cell r="I78">
            <v>2006</v>
          </cell>
          <cell r="J78">
            <v>2</v>
          </cell>
          <cell r="K78" t="str">
            <v>м</v>
          </cell>
          <cell r="L78" t="str">
            <v>ЮД 14-15_3</v>
          </cell>
          <cell r="N78">
            <v>1</v>
          </cell>
          <cell r="O78" t="str">
            <v xml:space="preserve"> </v>
          </cell>
          <cell r="Q78">
            <v>12</v>
          </cell>
          <cell r="R78">
            <v>2006</v>
          </cell>
          <cell r="S78" t="str">
            <v>ЮД 14-15_3м</v>
          </cell>
          <cell r="T78" t="str">
            <v>вс</v>
          </cell>
          <cell r="U78">
            <v>250</v>
          </cell>
        </row>
        <row r="79">
          <cell r="E79" t="str">
            <v>53.2</v>
          </cell>
          <cell r="F79">
            <v>2</v>
          </cell>
          <cell r="G79">
            <v>532</v>
          </cell>
          <cell r="H79" t="str">
            <v>Циликин Михаил</v>
          </cell>
          <cell r="I79">
            <v>2006</v>
          </cell>
          <cell r="J79">
            <v>2</v>
          </cell>
          <cell r="K79" t="str">
            <v>м</v>
          </cell>
          <cell r="L79" t="str">
            <v>ЮД 14-15_3</v>
          </cell>
          <cell r="N79">
            <v>1</v>
          </cell>
          <cell r="O79" t="str">
            <v xml:space="preserve"> </v>
          </cell>
          <cell r="Q79">
            <v>12</v>
          </cell>
          <cell r="R79">
            <v>2006</v>
          </cell>
          <cell r="S79" t="str">
            <v>ЮД 14-15_3м</v>
          </cell>
          <cell r="T79" t="str">
            <v>вс</v>
          </cell>
          <cell r="U79">
            <v>250</v>
          </cell>
        </row>
        <row r="80">
          <cell r="E80" t="str">
            <v>53.3</v>
          </cell>
          <cell r="F80">
            <v>3</v>
          </cell>
          <cell r="G80">
            <v>533</v>
          </cell>
          <cell r="H80" t="str">
            <v>Филиппов Филипп</v>
          </cell>
          <cell r="I80">
            <v>2005</v>
          </cell>
          <cell r="J80" t="str">
            <v>1ю</v>
          </cell>
          <cell r="K80" t="str">
            <v>м</v>
          </cell>
          <cell r="L80" t="str">
            <v>ЮЮ 16-21_3</v>
          </cell>
          <cell r="N80">
            <v>1</v>
          </cell>
          <cell r="O80" t="str">
            <v xml:space="preserve"> </v>
          </cell>
          <cell r="Q80">
            <v>4</v>
          </cell>
          <cell r="R80">
            <v>2005</v>
          </cell>
          <cell r="S80" t="str">
            <v>ЮЮ 16-21_3м</v>
          </cell>
          <cell r="T80" t="str">
            <v>вс</v>
          </cell>
          <cell r="U80">
            <v>250</v>
          </cell>
        </row>
        <row r="81">
          <cell r="E81" t="str">
            <v>63.1</v>
          </cell>
          <cell r="F81">
            <v>1</v>
          </cell>
          <cell r="G81">
            <v>631</v>
          </cell>
          <cell r="H81" t="str">
            <v>Слепенкова Мария</v>
          </cell>
          <cell r="I81">
            <v>2005</v>
          </cell>
          <cell r="J81">
            <v>2</v>
          </cell>
          <cell r="K81" t="str">
            <v>ж</v>
          </cell>
          <cell r="L81" t="str">
            <v>ЮЮ 16-21_3</v>
          </cell>
          <cell r="N81">
            <v>1</v>
          </cell>
          <cell r="O81" t="str">
            <v xml:space="preserve"> </v>
          </cell>
          <cell r="Q81">
            <v>12</v>
          </cell>
          <cell r="R81">
            <v>2005</v>
          </cell>
          <cell r="S81" t="str">
            <v>ЮЮ 16-21_3ж</v>
          </cell>
          <cell r="T81" t="str">
            <v>вс</v>
          </cell>
          <cell r="U81">
            <v>250</v>
          </cell>
        </row>
        <row r="82">
          <cell r="E82" t="str">
            <v>63.2</v>
          </cell>
          <cell r="F82">
            <v>2</v>
          </cell>
          <cell r="G82">
            <v>632</v>
          </cell>
          <cell r="H82" t="str">
            <v>Федоров Андрей</v>
          </cell>
          <cell r="I82">
            <v>2004</v>
          </cell>
          <cell r="J82" t="str">
            <v>КМС</v>
          </cell>
          <cell r="K82" t="str">
            <v>м</v>
          </cell>
          <cell r="L82" t="str">
            <v>ЮЮ 16-21_3</v>
          </cell>
          <cell r="N82">
            <v>1</v>
          </cell>
          <cell r="O82" t="str">
            <v xml:space="preserve"> </v>
          </cell>
          <cell r="Q82">
            <v>120</v>
          </cell>
          <cell r="R82">
            <v>2004</v>
          </cell>
          <cell r="S82" t="str">
            <v>ЮЮ 16-21_3м</v>
          </cell>
          <cell r="T82" t="str">
            <v>вс</v>
          </cell>
          <cell r="U82">
            <v>250</v>
          </cell>
        </row>
        <row r="83">
          <cell r="E83" t="str">
            <v>63.3</v>
          </cell>
          <cell r="F83">
            <v>3</v>
          </cell>
          <cell r="G83">
            <v>633</v>
          </cell>
          <cell r="H83" t="str">
            <v>Флоринский Игорь</v>
          </cell>
          <cell r="I83">
            <v>2003</v>
          </cell>
          <cell r="J83">
            <v>1</v>
          </cell>
          <cell r="K83" t="str">
            <v>м</v>
          </cell>
          <cell r="L83" t="str">
            <v>ЮЮ 16-21_3</v>
          </cell>
          <cell r="N83">
            <v>1</v>
          </cell>
          <cell r="O83" t="str">
            <v xml:space="preserve"> </v>
          </cell>
          <cell r="Q83">
            <v>40</v>
          </cell>
          <cell r="R83">
            <v>2003</v>
          </cell>
          <cell r="S83" t="str">
            <v>ЮЮ 16-21_3м</v>
          </cell>
          <cell r="T83" t="str">
            <v>вс</v>
          </cell>
          <cell r="U83">
            <v>250</v>
          </cell>
        </row>
        <row r="84">
          <cell r="E84" t="str">
            <v>63.4</v>
          </cell>
          <cell r="F84">
            <v>4</v>
          </cell>
          <cell r="G84">
            <v>634</v>
          </cell>
          <cell r="H84" t="str">
            <v>Кузьмин Вячеслав</v>
          </cell>
          <cell r="I84">
            <v>2005</v>
          </cell>
          <cell r="J84">
            <v>3</v>
          </cell>
          <cell r="K84" t="str">
            <v>м</v>
          </cell>
          <cell r="L84" t="str">
            <v>ЮЮ 16-21_3</v>
          </cell>
          <cell r="N84">
            <v>1</v>
          </cell>
          <cell r="O84" t="str">
            <v xml:space="preserve"> </v>
          </cell>
          <cell r="Q84">
            <v>4</v>
          </cell>
          <cell r="R84">
            <v>2005</v>
          </cell>
          <cell r="S84" t="str">
            <v>ЮЮ 16-21_3м</v>
          </cell>
          <cell r="T84" t="str">
            <v>вс</v>
          </cell>
          <cell r="U84">
            <v>250</v>
          </cell>
        </row>
        <row r="85">
          <cell r="E85" t="str">
            <v>63.5</v>
          </cell>
          <cell r="F85">
            <v>5</v>
          </cell>
          <cell r="G85">
            <v>635</v>
          </cell>
          <cell r="H85" t="str">
            <v>Воронов Максим</v>
          </cell>
          <cell r="I85">
            <v>2007</v>
          </cell>
          <cell r="J85">
            <v>2</v>
          </cell>
          <cell r="K85" t="str">
            <v>м</v>
          </cell>
          <cell r="L85" t="str">
            <v>ЮД 14-15_3</v>
          </cell>
          <cell r="N85">
            <v>1</v>
          </cell>
          <cell r="O85" t="str">
            <v xml:space="preserve"> </v>
          </cell>
          <cell r="Q85">
            <v>12</v>
          </cell>
          <cell r="R85">
            <v>2007</v>
          </cell>
          <cell r="S85" t="str">
            <v>ЮД 14-15_3м</v>
          </cell>
          <cell r="T85" t="str">
            <v>вс</v>
          </cell>
          <cell r="U85">
            <v>250</v>
          </cell>
        </row>
        <row r="86">
          <cell r="E86" t="str">
            <v>63.6</v>
          </cell>
          <cell r="F86">
            <v>6</v>
          </cell>
          <cell r="G86">
            <v>636</v>
          </cell>
          <cell r="H86" t="str">
            <v>Гурьянова Виктория</v>
          </cell>
          <cell r="I86">
            <v>2007</v>
          </cell>
          <cell r="J86">
            <v>2</v>
          </cell>
          <cell r="K86" t="str">
            <v>ж</v>
          </cell>
          <cell r="L86" t="str">
            <v>ЮД 14-15_3</v>
          </cell>
          <cell r="N86">
            <v>1</v>
          </cell>
          <cell r="O86" t="str">
            <v xml:space="preserve"> </v>
          </cell>
          <cell r="Q86">
            <v>12</v>
          </cell>
          <cell r="R86">
            <v>2007</v>
          </cell>
          <cell r="S86" t="str">
            <v>ЮД 14-15_3ж</v>
          </cell>
          <cell r="T86" t="str">
            <v>вс</v>
          </cell>
          <cell r="U86">
            <v>250</v>
          </cell>
        </row>
        <row r="87">
          <cell r="E87" t="str">
            <v>54.1</v>
          </cell>
          <cell r="F87">
            <v>1</v>
          </cell>
          <cell r="G87">
            <v>541</v>
          </cell>
          <cell r="H87" t="str">
            <v>Коровина Пелагея</v>
          </cell>
          <cell r="I87">
            <v>2008</v>
          </cell>
          <cell r="J87">
            <v>2</v>
          </cell>
          <cell r="K87" t="str">
            <v>ж</v>
          </cell>
          <cell r="L87" t="str">
            <v>ЮД 14-15_3</v>
          </cell>
          <cell r="N87">
            <v>1</v>
          </cell>
          <cell r="O87" t="str">
            <v xml:space="preserve"> </v>
          </cell>
          <cell r="Q87">
            <v>12</v>
          </cell>
          <cell r="R87">
            <v>2008</v>
          </cell>
          <cell r="S87" t="str">
            <v>ЮД 14-15_3ж</v>
          </cell>
          <cell r="T87" t="str">
            <v>сб</v>
          </cell>
          <cell r="U87">
            <v>250</v>
          </cell>
        </row>
        <row r="88">
          <cell r="E88" t="str">
            <v>54.2</v>
          </cell>
          <cell r="F88">
            <v>2</v>
          </cell>
          <cell r="G88">
            <v>542</v>
          </cell>
          <cell r="H88" t="str">
            <v>Иванкович Егор</v>
          </cell>
          <cell r="I88">
            <v>2008</v>
          </cell>
          <cell r="J88">
            <v>2</v>
          </cell>
          <cell r="K88" t="str">
            <v>м</v>
          </cell>
          <cell r="L88" t="str">
            <v>ЮД 14-15_3</v>
          </cell>
          <cell r="N88">
            <v>1</v>
          </cell>
          <cell r="O88" t="str">
            <v xml:space="preserve"> </v>
          </cell>
          <cell r="Q88">
            <v>12</v>
          </cell>
          <cell r="R88">
            <v>2008</v>
          </cell>
          <cell r="S88" t="str">
            <v>ЮД 14-15_3м</v>
          </cell>
          <cell r="T88" t="str">
            <v>сб</v>
          </cell>
          <cell r="U88">
            <v>250</v>
          </cell>
        </row>
        <row r="89">
          <cell r="E89" t="str">
            <v>54.3</v>
          </cell>
          <cell r="F89">
            <v>3</v>
          </cell>
          <cell r="G89">
            <v>543</v>
          </cell>
          <cell r="H89" t="str">
            <v>Кожекин Алексей</v>
          </cell>
          <cell r="I89">
            <v>2008</v>
          </cell>
          <cell r="J89">
            <v>2</v>
          </cell>
          <cell r="K89" t="str">
            <v>м</v>
          </cell>
          <cell r="L89" t="str">
            <v>ЮД 14-15_3</v>
          </cell>
          <cell r="N89">
            <v>1</v>
          </cell>
          <cell r="O89" t="str">
            <v xml:space="preserve"> </v>
          </cell>
          <cell r="Q89">
            <v>12</v>
          </cell>
          <cell r="R89">
            <v>2008</v>
          </cell>
          <cell r="S89" t="str">
            <v>ЮД 14-15_3м</v>
          </cell>
          <cell r="T89" t="str">
            <v>сб</v>
          </cell>
          <cell r="U89">
            <v>250</v>
          </cell>
        </row>
        <row r="90">
          <cell r="E90" t="str">
            <v>54.4</v>
          </cell>
          <cell r="F90">
            <v>4</v>
          </cell>
          <cell r="G90">
            <v>544</v>
          </cell>
          <cell r="H90" t="str">
            <v>Кузнецов Кирилл</v>
          </cell>
          <cell r="I90">
            <v>2006</v>
          </cell>
          <cell r="J90">
            <v>2</v>
          </cell>
          <cell r="K90" t="str">
            <v>м</v>
          </cell>
          <cell r="L90" t="str">
            <v>ЮД 14-15_3</v>
          </cell>
          <cell r="N90">
            <v>1</v>
          </cell>
          <cell r="O90" t="str">
            <v xml:space="preserve"> </v>
          </cell>
          <cell r="Q90">
            <v>12</v>
          </cell>
          <cell r="R90">
            <v>2006</v>
          </cell>
          <cell r="S90" t="str">
            <v>ЮД 14-15_3м</v>
          </cell>
          <cell r="T90" t="str">
            <v>вс</v>
          </cell>
          <cell r="U90">
            <v>250</v>
          </cell>
        </row>
        <row r="91">
          <cell r="E91" t="str">
            <v>54.5</v>
          </cell>
          <cell r="F91">
            <v>5</v>
          </cell>
          <cell r="G91">
            <v>545</v>
          </cell>
          <cell r="H91" t="str">
            <v>Серов Николай</v>
          </cell>
          <cell r="I91">
            <v>2005</v>
          </cell>
          <cell r="J91">
            <v>2</v>
          </cell>
          <cell r="K91" t="str">
            <v>м</v>
          </cell>
          <cell r="L91" t="str">
            <v>ЮЮ 16-21_3</v>
          </cell>
          <cell r="N91">
            <v>1</v>
          </cell>
          <cell r="O91" t="str">
            <v xml:space="preserve"> </v>
          </cell>
          <cell r="Q91">
            <v>12</v>
          </cell>
          <cell r="R91">
            <v>2005</v>
          </cell>
          <cell r="S91" t="str">
            <v>ЮЮ 16-21_3м</v>
          </cell>
          <cell r="T91" t="str">
            <v>вс</v>
          </cell>
          <cell r="U91">
            <v>250</v>
          </cell>
        </row>
        <row r="92">
          <cell r="E92" t="str">
            <v>54.6</v>
          </cell>
          <cell r="F92">
            <v>6</v>
          </cell>
          <cell r="G92">
            <v>546</v>
          </cell>
          <cell r="H92" t="str">
            <v>Павлов Никита</v>
          </cell>
          <cell r="I92">
            <v>2007</v>
          </cell>
          <cell r="J92" t="str">
            <v>1ю</v>
          </cell>
          <cell r="K92" t="str">
            <v>м</v>
          </cell>
          <cell r="L92" t="str">
            <v>ЮД 14-15_3</v>
          </cell>
          <cell r="N92">
            <v>1</v>
          </cell>
          <cell r="O92" t="str">
            <v xml:space="preserve"> </v>
          </cell>
          <cell r="Q92">
            <v>4</v>
          </cell>
          <cell r="R92">
            <v>2007</v>
          </cell>
          <cell r="S92" t="str">
            <v>ЮД 14-15_3м</v>
          </cell>
          <cell r="T92" t="str">
            <v>вс</v>
          </cell>
          <cell r="U92">
            <v>250</v>
          </cell>
        </row>
        <row r="93">
          <cell r="E93" t="str">
            <v>58.1</v>
          </cell>
          <cell r="F93">
            <v>1</v>
          </cell>
          <cell r="G93">
            <v>581</v>
          </cell>
          <cell r="H93" t="str">
            <v>Жилкин Артем</v>
          </cell>
          <cell r="I93">
            <v>2006</v>
          </cell>
          <cell r="J93">
            <v>2</v>
          </cell>
          <cell r="K93" t="str">
            <v>м</v>
          </cell>
          <cell r="L93" t="str">
            <v>ЮД 14-15_3</v>
          </cell>
          <cell r="N93">
            <v>1</v>
          </cell>
          <cell r="O93" t="str">
            <v xml:space="preserve"> </v>
          </cell>
          <cell r="Q93">
            <v>12</v>
          </cell>
          <cell r="R93">
            <v>2006</v>
          </cell>
          <cell r="S93" t="str">
            <v>ЮД 14-15_3м</v>
          </cell>
          <cell r="T93" t="str">
            <v>вс</v>
          </cell>
          <cell r="U93">
            <v>250</v>
          </cell>
        </row>
        <row r="94">
          <cell r="E94" t="str">
            <v>58.2</v>
          </cell>
          <cell r="F94">
            <v>2</v>
          </cell>
          <cell r="G94">
            <v>582</v>
          </cell>
          <cell r="H94" t="str">
            <v>Залесова Анна</v>
          </cell>
          <cell r="I94">
            <v>2006</v>
          </cell>
          <cell r="J94">
            <v>2</v>
          </cell>
          <cell r="K94" t="str">
            <v>ж</v>
          </cell>
          <cell r="L94" t="str">
            <v>ЮД 14-15_3</v>
          </cell>
          <cell r="N94">
            <v>1</v>
          </cell>
          <cell r="O94" t="str">
            <v xml:space="preserve"> </v>
          </cell>
          <cell r="Q94">
            <v>12</v>
          </cell>
          <cell r="R94">
            <v>2006</v>
          </cell>
          <cell r="S94" t="str">
            <v>ЮД 14-15_3ж</v>
          </cell>
          <cell r="T94" t="str">
            <v>вс</v>
          </cell>
          <cell r="U94">
            <v>250</v>
          </cell>
        </row>
        <row r="95">
          <cell r="E95" t="str">
            <v>58.3</v>
          </cell>
          <cell r="F95">
            <v>3</v>
          </cell>
          <cell r="G95">
            <v>583</v>
          </cell>
          <cell r="H95" t="str">
            <v>Астафьев Владислав</v>
          </cell>
          <cell r="I95">
            <v>2008</v>
          </cell>
          <cell r="J95">
            <v>2</v>
          </cell>
          <cell r="K95" t="str">
            <v>м</v>
          </cell>
          <cell r="L95" t="str">
            <v>ЮД 14-15_3</v>
          </cell>
          <cell r="N95">
            <v>1</v>
          </cell>
          <cell r="O95" t="str">
            <v xml:space="preserve"> </v>
          </cell>
          <cell r="Q95">
            <v>12</v>
          </cell>
          <cell r="R95">
            <v>2008</v>
          </cell>
          <cell r="S95" t="str">
            <v>ЮД 14-15_3м</v>
          </cell>
          <cell r="T95" t="str">
            <v>вс</v>
          </cell>
          <cell r="U95">
            <v>250</v>
          </cell>
        </row>
        <row r="96">
          <cell r="E96" t="str">
            <v>58.4</v>
          </cell>
          <cell r="F96">
            <v>4</v>
          </cell>
          <cell r="G96">
            <v>584</v>
          </cell>
          <cell r="H96" t="str">
            <v>Афанасьева Алиса</v>
          </cell>
          <cell r="I96">
            <v>2008</v>
          </cell>
          <cell r="J96">
            <v>2</v>
          </cell>
          <cell r="K96" t="str">
            <v>ж</v>
          </cell>
          <cell r="L96" t="str">
            <v>ЮД 14-15_3</v>
          </cell>
          <cell r="N96">
            <v>1</v>
          </cell>
          <cell r="O96" t="str">
            <v xml:space="preserve"> </v>
          </cell>
          <cell r="Q96">
            <v>12</v>
          </cell>
          <cell r="R96">
            <v>2008</v>
          </cell>
          <cell r="S96" t="str">
            <v>ЮД 14-15_3ж</v>
          </cell>
          <cell r="T96" t="str">
            <v>вс</v>
          </cell>
          <cell r="U96">
            <v>250</v>
          </cell>
        </row>
        <row r="97">
          <cell r="E97" t="str">
            <v>58.5</v>
          </cell>
          <cell r="F97">
            <v>5</v>
          </cell>
          <cell r="G97">
            <v>585</v>
          </cell>
          <cell r="H97" t="str">
            <v>Бутор Артем</v>
          </cell>
          <cell r="I97">
            <v>2008</v>
          </cell>
          <cell r="J97">
            <v>2</v>
          </cell>
          <cell r="K97" t="str">
            <v>м</v>
          </cell>
          <cell r="L97" t="str">
            <v>ЮД 14-15_3</v>
          </cell>
          <cell r="N97">
            <v>1</v>
          </cell>
          <cell r="O97" t="str">
            <v xml:space="preserve"> </v>
          </cell>
          <cell r="Q97">
            <v>12</v>
          </cell>
          <cell r="R97">
            <v>2008</v>
          </cell>
          <cell r="S97" t="str">
            <v>ЮД 14-15_3м</v>
          </cell>
          <cell r="T97" t="str">
            <v>вс</v>
          </cell>
          <cell r="U97">
            <v>250</v>
          </cell>
        </row>
        <row r="98">
          <cell r="E98" t="str">
            <v>58.6</v>
          </cell>
          <cell r="F98">
            <v>6</v>
          </cell>
          <cell r="G98">
            <v>586</v>
          </cell>
          <cell r="H98" t="str">
            <v>Сальников Василий</v>
          </cell>
          <cell r="I98">
            <v>2008</v>
          </cell>
          <cell r="J98">
            <v>2</v>
          </cell>
          <cell r="K98" t="str">
            <v>м</v>
          </cell>
          <cell r="L98" t="str">
            <v>ЮД 14-15_3</v>
          </cell>
          <cell r="N98">
            <v>1</v>
          </cell>
          <cell r="O98" t="str">
            <v xml:space="preserve"> </v>
          </cell>
          <cell r="Q98">
            <v>12</v>
          </cell>
          <cell r="R98">
            <v>2008</v>
          </cell>
          <cell r="S98" t="str">
            <v>ЮД 14-15_3м</v>
          </cell>
          <cell r="T98" t="str">
            <v>вс</v>
          </cell>
          <cell r="U98">
            <v>250</v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44519.026748842596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44519.026748842596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44519.026748842596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3"/>
  <sheetViews>
    <sheetView zoomScaleNormal="100" workbookViewId="0">
      <selection activeCell="A2" sqref="A2:P2"/>
    </sheetView>
  </sheetViews>
  <sheetFormatPr defaultRowHeight="13.2" outlineLevelCol="1" x14ac:dyDescent="0.25"/>
  <cols>
    <col min="1" max="1" width="4.109375" style="2" customWidth="1"/>
    <col min="2" max="2" width="25" bestFit="1" customWidth="1"/>
    <col min="3" max="3" width="10.6640625" style="2" customWidth="1"/>
    <col min="4" max="4" width="7.6640625" style="2" customWidth="1"/>
    <col min="5" max="6" width="5.6640625" style="2" customWidth="1"/>
    <col min="7" max="7" width="11.88671875" bestFit="1" customWidth="1" outlineLevel="1"/>
    <col min="8" max="8" width="41" bestFit="1" customWidth="1"/>
    <col min="9" max="9" width="39.5546875" bestFit="1" customWidth="1"/>
    <col min="10" max="11" width="9.6640625" hidden="1" customWidth="1" outlineLevel="1"/>
    <col min="12" max="12" width="8.6640625" hidden="1" customWidth="1" outlineLevel="1"/>
    <col min="13" max="13" width="10.6640625" hidden="1" customWidth="1" outlineLevel="1"/>
    <col min="14" max="14" width="0" style="2" hidden="1" customWidth="1" outlineLevel="1"/>
    <col min="15" max="15" width="11.5546875" hidden="1" customWidth="1" outlineLevel="1"/>
    <col min="16" max="16" width="8.88671875" style="1" collapsed="1"/>
    <col min="17" max="17" width="0" style="11" hidden="1" customWidth="1"/>
    <col min="18" max="20" width="0" hidden="1" customWidth="1"/>
  </cols>
  <sheetData>
    <row r="1" spans="1:20" s="3" customFormat="1" ht="49.95" customHeight="1" x14ac:dyDescent="0.25">
      <c r="A1" s="14" t="s">
        <v>129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0"/>
    </row>
    <row r="2" spans="1:20" s="3" customFormat="1" ht="49.95" customHeight="1" thickBot="1" x14ac:dyDescent="0.3">
      <c r="A2" s="15" t="s">
        <v>128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0"/>
    </row>
    <row r="3" spans="1:20" s="3" customFormat="1" ht="13.5" customHeight="1" thickTop="1" x14ac:dyDescent="0.25">
      <c r="A3" s="8" t="s">
        <v>127</v>
      </c>
      <c r="B3" s="5"/>
      <c r="C3" s="5"/>
      <c r="D3" s="5"/>
      <c r="E3" s="5"/>
      <c r="G3" s="4"/>
      <c r="I3" s="4"/>
      <c r="N3" s="9"/>
      <c r="P3" s="7" t="s">
        <v>126</v>
      </c>
      <c r="Q3" s="10"/>
    </row>
    <row r="4" spans="1:20" s="3" customFormat="1" ht="18" customHeight="1" x14ac:dyDescent="0.25">
      <c r="A4" s="16" t="s">
        <v>125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0"/>
    </row>
    <row r="5" spans="1:20" s="3" customFormat="1" ht="39.75" customHeight="1" x14ac:dyDescent="0.25">
      <c r="A5" s="17" t="s">
        <v>124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0"/>
    </row>
    <row r="6" spans="1:20" s="21" customFormat="1" ht="30" customHeight="1" x14ac:dyDescent="0.25">
      <c r="A6" s="18" t="s">
        <v>123</v>
      </c>
      <c r="B6" s="18" t="s">
        <v>122</v>
      </c>
      <c r="C6" s="18" t="s">
        <v>121</v>
      </c>
      <c r="D6" s="18" t="s">
        <v>120</v>
      </c>
      <c r="E6" s="18" t="s">
        <v>119</v>
      </c>
      <c r="F6" s="18" t="s">
        <v>118</v>
      </c>
      <c r="G6" s="18" t="s">
        <v>117</v>
      </c>
      <c r="H6" s="18" t="s">
        <v>116</v>
      </c>
      <c r="I6" s="18" t="s">
        <v>115</v>
      </c>
      <c r="J6" s="18" t="s">
        <v>114</v>
      </c>
      <c r="K6" s="18" t="s">
        <v>113</v>
      </c>
      <c r="L6" s="18" t="s">
        <v>112</v>
      </c>
      <c r="M6" s="18" t="s">
        <v>111</v>
      </c>
      <c r="N6" s="18"/>
      <c r="O6" s="18" t="s">
        <v>110</v>
      </c>
      <c r="P6" s="19" t="s">
        <v>109</v>
      </c>
      <c r="Q6" s="20"/>
    </row>
    <row r="7" spans="1:20" s="21" customFormat="1" ht="30" customHeight="1" x14ac:dyDescent="0.25">
      <c r="A7" s="26" t="s">
        <v>173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20"/>
    </row>
    <row r="8" spans="1:20" x14ac:dyDescent="0.25">
      <c r="A8" s="23">
        <v>1</v>
      </c>
      <c r="B8" s="24" t="s">
        <v>105</v>
      </c>
      <c r="C8" s="23">
        <v>514</v>
      </c>
      <c r="D8" s="23">
        <v>1</v>
      </c>
      <c r="E8" s="23">
        <v>2004</v>
      </c>
      <c r="F8" s="23" t="s">
        <v>3</v>
      </c>
      <c r="G8" s="24" t="s">
        <v>2</v>
      </c>
      <c r="H8" s="24" t="s">
        <v>104</v>
      </c>
      <c r="I8" s="24" t="s">
        <v>0</v>
      </c>
      <c r="J8" s="24"/>
      <c r="K8" s="24">
        <v>4</v>
      </c>
      <c r="L8" s="24">
        <v>1</v>
      </c>
      <c r="M8" s="24">
        <v>40</v>
      </c>
      <c r="N8" s="23">
        <v>1</v>
      </c>
      <c r="O8" s="24">
        <v>4</v>
      </c>
      <c r="P8" s="13">
        <f>VLOOKUP(N8,$R$8:$S$88,2,FALSE)</f>
        <v>0.45833333333333331</v>
      </c>
      <c r="Q8" s="11" t="e">
        <f>VLOOKUP(B8,$B$90:$P$151,15,FALSE)</f>
        <v>#N/A</v>
      </c>
      <c r="R8">
        <v>1</v>
      </c>
      <c r="S8" s="1">
        <v>0.45833333333333331</v>
      </c>
    </row>
    <row r="9" spans="1:20" x14ac:dyDescent="0.25">
      <c r="A9" s="23">
        <v>2</v>
      </c>
      <c r="B9" s="24" t="s">
        <v>89</v>
      </c>
      <c r="C9" s="23">
        <v>546</v>
      </c>
      <c r="D9" s="23" t="s">
        <v>18</v>
      </c>
      <c r="E9" s="23">
        <v>2007</v>
      </c>
      <c r="F9" s="23" t="s">
        <v>10</v>
      </c>
      <c r="G9" s="24" t="s">
        <v>9</v>
      </c>
      <c r="H9" s="24" t="s">
        <v>88</v>
      </c>
      <c r="I9" s="24" t="s">
        <v>27</v>
      </c>
      <c r="J9" s="24"/>
      <c r="K9" s="24">
        <v>6</v>
      </c>
      <c r="L9" s="24">
        <v>1</v>
      </c>
      <c r="M9" s="24">
        <v>4</v>
      </c>
      <c r="N9" s="23">
        <v>2</v>
      </c>
      <c r="O9" s="24">
        <v>3</v>
      </c>
      <c r="P9" s="13">
        <f>VLOOKUP(N9,$R$8:$S$88,2,FALSE)</f>
        <v>0.46041666666666664</v>
      </c>
      <c r="Q9" s="11" t="e">
        <f>VLOOKUP(B9,$B$90:$P$151,15,FALSE)</f>
        <v>#N/A</v>
      </c>
      <c r="R9">
        <v>2</v>
      </c>
      <c r="S9" s="1">
        <f>S8+TIMEVALUE("0:3")</f>
        <v>0.46041666666666664</v>
      </c>
    </row>
    <row r="10" spans="1:20" x14ac:dyDescent="0.25">
      <c r="A10" s="23">
        <v>3</v>
      </c>
      <c r="B10" s="24" t="s">
        <v>29</v>
      </c>
      <c r="C10" s="23">
        <v>646</v>
      </c>
      <c r="D10" s="23" t="s">
        <v>18</v>
      </c>
      <c r="E10" s="23">
        <v>2007</v>
      </c>
      <c r="F10" s="23" t="s">
        <v>10</v>
      </c>
      <c r="G10" s="24" t="s">
        <v>9</v>
      </c>
      <c r="H10" s="24" t="s">
        <v>28</v>
      </c>
      <c r="I10" s="24" t="s">
        <v>27</v>
      </c>
      <c r="J10" s="24"/>
      <c r="K10" s="24">
        <v>6</v>
      </c>
      <c r="L10" s="24">
        <v>1</v>
      </c>
      <c r="M10" s="24">
        <v>4</v>
      </c>
      <c r="N10" s="23">
        <v>3</v>
      </c>
      <c r="O10" s="24">
        <v>6</v>
      </c>
      <c r="P10" s="13">
        <f>VLOOKUP(N10,$R$8:$S$88,2,FALSE)</f>
        <v>0.46180555555555552</v>
      </c>
      <c r="Q10" s="11">
        <f>VLOOKUP(B10,$B$90:$P$151,15,FALSE)</f>
        <v>0.48333333333333328</v>
      </c>
      <c r="R10">
        <v>3</v>
      </c>
      <c r="S10" s="1">
        <f>S9+TIMEVALUE("0:2")</f>
        <v>0.46180555555555552</v>
      </c>
      <c r="T10" s="22">
        <f>Q10-P10</f>
        <v>2.1527777777777757E-2</v>
      </c>
    </row>
    <row r="11" spans="1:20" x14ac:dyDescent="0.25">
      <c r="A11" s="23">
        <v>4</v>
      </c>
      <c r="B11" s="24" t="s">
        <v>106</v>
      </c>
      <c r="C11" s="23">
        <v>513</v>
      </c>
      <c r="D11" s="23">
        <v>1</v>
      </c>
      <c r="E11" s="23">
        <v>2004</v>
      </c>
      <c r="F11" s="23" t="s">
        <v>3</v>
      </c>
      <c r="G11" s="24" t="s">
        <v>2</v>
      </c>
      <c r="H11" s="24" t="s">
        <v>104</v>
      </c>
      <c r="I11" s="24" t="s">
        <v>0</v>
      </c>
      <c r="J11" s="24"/>
      <c r="K11" s="24">
        <v>3</v>
      </c>
      <c r="L11" s="24">
        <v>1</v>
      </c>
      <c r="M11" s="24">
        <v>40</v>
      </c>
      <c r="N11" s="23">
        <v>4</v>
      </c>
      <c r="O11" s="24">
        <v>4</v>
      </c>
      <c r="P11" s="13">
        <f>VLOOKUP(N11,$R$8:$S$88,2,FALSE)</f>
        <v>0.46388888888888885</v>
      </c>
      <c r="Q11" s="11" t="e">
        <f>VLOOKUP(B11,$B$90:$P$151,15,FALSE)</f>
        <v>#N/A</v>
      </c>
      <c r="R11">
        <v>4</v>
      </c>
      <c r="S11" s="1">
        <f>S10+TIMEVALUE("0:3")</f>
        <v>0.46388888888888885</v>
      </c>
      <c r="T11" s="22" t="e">
        <f t="shared" ref="T11:T74" si="0">Q11-P11</f>
        <v>#N/A</v>
      </c>
    </row>
    <row r="12" spans="1:20" x14ac:dyDescent="0.25">
      <c r="A12" s="23">
        <v>5</v>
      </c>
      <c r="B12" s="24" t="s">
        <v>90</v>
      </c>
      <c r="C12" s="23">
        <v>545</v>
      </c>
      <c r="D12" s="23">
        <v>2</v>
      </c>
      <c r="E12" s="23">
        <v>2005</v>
      </c>
      <c r="F12" s="23" t="s">
        <v>10</v>
      </c>
      <c r="G12" s="24" t="s">
        <v>2</v>
      </c>
      <c r="H12" s="24" t="s">
        <v>88</v>
      </c>
      <c r="I12" s="24" t="s">
        <v>27</v>
      </c>
      <c r="J12" s="24"/>
      <c r="K12" s="24">
        <v>5</v>
      </c>
      <c r="L12" s="24">
        <v>1</v>
      </c>
      <c r="M12" s="24">
        <v>12</v>
      </c>
      <c r="N12" s="23">
        <v>5</v>
      </c>
      <c r="O12" s="24">
        <v>3</v>
      </c>
      <c r="P12" s="13">
        <f>VLOOKUP(N12,$R$8:$S$88,2,FALSE)</f>
        <v>0.46527777777777773</v>
      </c>
      <c r="Q12" s="11" t="e">
        <f>VLOOKUP(B12,$B$90:$P$151,15,FALSE)</f>
        <v>#N/A</v>
      </c>
      <c r="R12">
        <v>5</v>
      </c>
      <c r="S12" s="1">
        <f>S11+TIMEVALUE("0:2")</f>
        <v>0.46527777777777773</v>
      </c>
      <c r="T12" s="22" t="e">
        <f t="shared" si="0"/>
        <v>#N/A</v>
      </c>
    </row>
    <row r="13" spans="1:20" x14ac:dyDescent="0.25">
      <c r="A13" s="23">
        <v>6</v>
      </c>
      <c r="B13" s="24" t="s">
        <v>30</v>
      </c>
      <c r="C13" s="23">
        <v>645</v>
      </c>
      <c r="D13" s="23">
        <v>2</v>
      </c>
      <c r="E13" s="23">
        <v>2007</v>
      </c>
      <c r="F13" s="23" t="s">
        <v>10</v>
      </c>
      <c r="G13" s="24" t="s">
        <v>9</v>
      </c>
      <c r="H13" s="24" t="s">
        <v>28</v>
      </c>
      <c r="I13" s="24" t="s">
        <v>27</v>
      </c>
      <c r="J13" s="24"/>
      <c r="K13" s="24">
        <v>5</v>
      </c>
      <c r="L13" s="24">
        <v>1</v>
      </c>
      <c r="M13" s="24">
        <v>12</v>
      </c>
      <c r="N13" s="23">
        <v>6</v>
      </c>
      <c r="O13" s="24">
        <v>6</v>
      </c>
      <c r="P13" s="13">
        <f>VLOOKUP(N13,$R$8:$S$88,2,FALSE)</f>
        <v>0.46736111111111106</v>
      </c>
      <c r="Q13" s="11">
        <f>VLOOKUP(B13,$B$90:$P$151,15,FALSE)</f>
        <v>0.48888888888888882</v>
      </c>
      <c r="R13">
        <v>6</v>
      </c>
      <c r="S13" s="1">
        <f>S12+TIMEVALUE("0:3")</f>
        <v>0.46736111111111106</v>
      </c>
      <c r="T13" s="22">
        <f t="shared" si="0"/>
        <v>2.1527777777777757E-2</v>
      </c>
    </row>
    <row r="14" spans="1:20" x14ac:dyDescent="0.25">
      <c r="A14" s="23">
        <v>7</v>
      </c>
      <c r="B14" s="24" t="s">
        <v>107</v>
      </c>
      <c r="C14" s="23">
        <v>512</v>
      </c>
      <c r="D14" s="23">
        <v>1</v>
      </c>
      <c r="E14" s="23">
        <v>2003</v>
      </c>
      <c r="F14" s="23" t="s">
        <v>3</v>
      </c>
      <c r="G14" s="24" t="s">
        <v>2</v>
      </c>
      <c r="H14" s="24" t="s">
        <v>104</v>
      </c>
      <c r="I14" s="24" t="s">
        <v>0</v>
      </c>
      <c r="J14" s="24"/>
      <c r="K14" s="24">
        <v>2</v>
      </c>
      <c r="L14" s="24">
        <v>1</v>
      </c>
      <c r="M14" s="24">
        <v>40</v>
      </c>
      <c r="N14" s="23">
        <v>7</v>
      </c>
      <c r="O14" s="24">
        <v>4</v>
      </c>
      <c r="P14" s="13">
        <f>VLOOKUP(N14,$R$8:$S$88,2,FALSE)</f>
        <v>0.46874999999999994</v>
      </c>
      <c r="Q14" s="11" t="e">
        <f>VLOOKUP(B14,$B$90:$P$151,15,FALSE)</f>
        <v>#N/A</v>
      </c>
      <c r="R14">
        <v>7</v>
      </c>
      <c r="S14" s="1">
        <f>S13+TIMEVALUE("0:2")</f>
        <v>0.46874999999999994</v>
      </c>
      <c r="T14" s="22" t="e">
        <f t="shared" si="0"/>
        <v>#N/A</v>
      </c>
    </row>
    <row r="15" spans="1:20" x14ac:dyDescent="0.25">
      <c r="A15" s="23">
        <v>8</v>
      </c>
      <c r="B15" s="24" t="s">
        <v>91</v>
      </c>
      <c r="C15" s="23">
        <v>544</v>
      </c>
      <c r="D15" s="23">
        <v>2</v>
      </c>
      <c r="E15" s="23">
        <v>2006</v>
      </c>
      <c r="F15" s="23" t="s">
        <v>10</v>
      </c>
      <c r="G15" s="24" t="s">
        <v>9</v>
      </c>
      <c r="H15" s="24" t="s">
        <v>88</v>
      </c>
      <c r="I15" s="24" t="s">
        <v>27</v>
      </c>
      <c r="J15" s="24"/>
      <c r="K15" s="24">
        <v>4</v>
      </c>
      <c r="L15" s="24">
        <v>1</v>
      </c>
      <c r="M15" s="24">
        <v>12</v>
      </c>
      <c r="N15" s="23">
        <v>8</v>
      </c>
      <c r="O15" s="24">
        <v>3</v>
      </c>
      <c r="P15" s="13">
        <f>VLOOKUP(N15,$R$8:$S$88,2,FALSE)</f>
        <v>0.47083333333333327</v>
      </c>
      <c r="Q15" s="11" t="e">
        <f>VLOOKUP(B15,$B$90:$P$151,15,FALSE)</f>
        <v>#N/A</v>
      </c>
      <c r="R15">
        <v>8</v>
      </c>
      <c r="S15" s="1">
        <f>S14+TIMEVALUE("0:3")</f>
        <v>0.47083333333333327</v>
      </c>
      <c r="T15" s="22" t="e">
        <f t="shared" si="0"/>
        <v>#N/A</v>
      </c>
    </row>
    <row r="16" spans="1:20" x14ac:dyDescent="0.25">
      <c r="A16" s="23">
        <v>9</v>
      </c>
      <c r="B16" s="24" t="s">
        <v>31</v>
      </c>
      <c r="C16" s="23">
        <v>644</v>
      </c>
      <c r="D16" s="23" t="s">
        <v>18</v>
      </c>
      <c r="E16" s="23">
        <v>2007</v>
      </c>
      <c r="F16" s="23" t="s">
        <v>10</v>
      </c>
      <c r="G16" s="24" t="s">
        <v>9</v>
      </c>
      <c r="H16" s="24" t="s">
        <v>28</v>
      </c>
      <c r="I16" s="24" t="s">
        <v>27</v>
      </c>
      <c r="J16" s="24"/>
      <c r="K16" s="24">
        <v>4</v>
      </c>
      <c r="L16" s="24">
        <v>1</v>
      </c>
      <c r="M16" s="24">
        <v>4</v>
      </c>
      <c r="N16" s="23">
        <v>9</v>
      </c>
      <c r="O16" s="24">
        <v>6</v>
      </c>
      <c r="P16" s="13">
        <f>VLOOKUP(N16,$R$8:$S$88,2,FALSE)</f>
        <v>0.47222222222222215</v>
      </c>
      <c r="Q16" s="11">
        <f>VLOOKUP(B16,$B$90:$P$151,15,FALSE)</f>
        <v>0.49930555555555545</v>
      </c>
      <c r="R16">
        <v>9</v>
      </c>
      <c r="S16" s="1">
        <f>S15+TIMEVALUE("0:2")</f>
        <v>0.47222222222222215</v>
      </c>
      <c r="T16" s="22">
        <f t="shared" si="0"/>
        <v>2.7083333333333293E-2</v>
      </c>
    </row>
    <row r="17" spans="1:20" x14ac:dyDescent="0.25">
      <c r="A17" s="23">
        <v>10</v>
      </c>
      <c r="B17" s="24" t="s">
        <v>108</v>
      </c>
      <c r="C17" s="23">
        <v>511</v>
      </c>
      <c r="D17" s="23">
        <v>3</v>
      </c>
      <c r="E17" s="23">
        <v>2003</v>
      </c>
      <c r="F17" s="23" t="s">
        <v>3</v>
      </c>
      <c r="G17" s="24" t="s">
        <v>2</v>
      </c>
      <c r="H17" s="24" t="s">
        <v>104</v>
      </c>
      <c r="I17" s="24" t="s">
        <v>0</v>
      </c>
      <c r="J17" s="24"/>
      <c r="K17" s="24">
        <v>1</v>
      </c>
      <c r="L17" s="24">
        <v>1</v>
      </c>
      <c r="M17" s="24">
        <v>4</v>
      </c>
      <c r="N17" s="23">
        <v>10</v>
      </c>
      <c r="O17" s="24">
        <v>4</v>
      </c>
      <c r="P17" s="13">
        <f>VLOOKUP(N17,$R$8:$S$88,2,FALSE)</f>
        <v>0.47430555555555548</v>
      </c>
      <c r="Q17" s="11" t="e">
        <f>VLOOKUP(B17,$B$90:$P$151,15,FALSE)</f>
        <v>#N/A</v>
      </c>
      <c r="R17">
        <v>10</v>
      </c>
      <c r="S17" s="1">
        <f>S16+TIMEVALUE("0:3")</f>
        <v>0.47430555555555548</v>
      </c>
      <c r="T17" s="22" t="e">
        <f t="shared" si="0"/>
        <v>#N/A</v>
      </c>
    </row>
    <row r="18" spans="1:20" x14ac:dyDescent="0.25">
      <c r="A18" s="23">
        <v>11</v>
      </c>
      <c r="B18" s="24" t="s">
        <v>34</v>
      </c>
      <c r="C18" s="23">
        <v>641</v>
      </c>
      <c r="D18" s="23">
        <v>2</v>
      </c>
      <c r="E18" s="23">
        <v>2004</v>
      </c>
      <c r="F18" s="23" t="s">
        <v>10</v>
      </c>
      <c r="G18" s="24" t="s">
        <v>2</v>
      </c>
      <c r="H18" s="24" t="s">
        <v>28</v>
      </c>
      <c r="I18" s="24" t="s">
        <v>27</v>
      </c>
      <c r="J18" s="24"/>
      <c r="K18" s="24">
        <v>1</v>
      </c>
      <c r="L18" s="24">
        <v>1</v>
      </c>
      <c r="M18" s="24">
        <v>12</v>
      </c>
      <c r="N18" s="23">
        <v>11</v>
      </c>
      <c r="O18" s="24">
        <v>6</v>
      </c>
      <c r="P18" s="13">
        <f>VLOOKUP(N18,$R$8:$S$88,2,FALSE)</f>
        <v>0.47569444444444436</v>
      </c>
      <c r="Q18" s="11" t="e">
        <f>VLOOKUP(B18,$B$90:$P$151,15,FALSE)</f>
        <v>#N/A</v>
      </c>
      <c r="R18">
        <v>11</v>
      </c>
      <c r="S18" s="1">
        <f>S17+TIMEVALUE("0:2")</f>
        <v>0.47569444444444436</v>
      </c>
      <c r="T18" s="22" t="e">
        <f t="shared" si="0"/>
        <v>#N/A</v>
      </c>
    </row>
    <row r="19" spans="1:20" x14ac:dyDescent="0.25">
      <c r="A19" s="23">
        <v>12</v>
      </c>
      <c r="B19" s="24" t="s">
        <v>37</v>
      </c>
      <c r="C19" s="23">
        <v>636</v>
      </c>
      <c r="D19" s="23">
        <v>2</v>
      </c>
      <c r="E19" s="23">
        <v>2007</v>
      </c>
      <c r="F19" s="23" t="s">
        <v>3</v>
      </c>
      <c r="G19" s="24" t="s">
        <v>9</v>
      </c>
      <c r="H19" s="24" t="s">
        <v>36</v>
      </c>
      <c r="I19" s="24" t="s">
        <v>35</v>
      </c>
      <c r="J19" s="24"/>
      <c r="K19" s="24">
        <v>6</v>
      </c>
      <c r="L19" s="24">
        <v>1</v>
      </c>
      <c r="M19" s="24">
        <v>12</v>
      </c>
      <c r="N19" s="23">
        <v>12</v>
      </c>
      <c r="O19" s="24">
        <v>6</v>
      </c>
      <c r="P19" s="13">
        <f>VLOOKUP(N19,$R$8:$S$88,2,FALSE)</f>
        <v>0.47777777777777769</v>
      </c>
      <c r="Q19" s="11" t="e">
        <f>VLOOKUP(B19,$B$90:$P$151,15,FALSE)</f>
        <v>#N/A</v>
      </c>
      <c r="R19">
        <v>12</v>
      </c>
      <c r="S19" s="1">
        <f>S18+TIMEVALUE("0:3")</f>
        <v>0.47777777777777769</v>
      </c>
      <c r="T19" s="22" t="e">
        <f t="shared" si="0"/>
        <v>#N/A</v>
      </c>
    </row>
    <row r="20" spans="1:20" x14ac:dyDescent="0.25">
      <c r="A20" s="23">
        <v>13</v>
      </c>
      <c r="B20" s="24" t="s">
        <v>68</v>
      </c>
      <c r="C20" s="23">
        <v>578</v>
      </c>
      <c r="D20" s="23">
        <v>3</v>
      </c>
      <c r="E20" s="23">
        <v>2004</v>
      </c>
      <c r="F20" s="23" t="s">
        <v>3</v>
      </c>
      <c r="G20" s="24" t="s">
        <v>2</v>
      </c>
      <c r="H20" s="24" t="s">
        <v>67</v>
      </c>
      <c r="I20" s="24" t="s">
        <v>66</v>
      </c>
      <c r="J20" s="24"/>
      <c r="K20" s="24">
        <v>8</v>
      </c>
      <c r="L20" s="24">
        <v>1</v>
      </c>
      <c r="M20" s="24">
        <v>4</v>
      </c>
      <c r="N20" s="23">
        <v>13</v>
      </c>
      <c r="O20" s="24">
        <v>7</v>
      </c>
      <c r="P20" s="13">
        <f>VLOOKUP(N20,$R$8:$S$88,2,FALSE)</f>
        <v>0.47916666666666657</v>
      </c>
      <c r="Q20" s="11" t="e">
        <f>VLOOKUP(B20,$B$90:$P$151,15,FALSE)</f>
        <v>#N/A</v>
      </c>
      <c r="R20">
        <v>13</v>
      </c>
      <c r="S20" s="1">
        <f>S19+TIMEVALUE("0:2")</f>
        <v>0.47916666666666657</v>
      </c>
      <c r="T20" s="22" t="e">
        <f t="shared" si="0"/>
        <v>#N/A</v>
      </c>
    </row>
    <row r="21" spans="1:20" x14ac:dyDescent="0.25">
      <c r="A21" s="23">
        <v>14</v>
      </c>
      <c r="B21" s="24" t="s">
        <v>32</v>
      </c>
      <c r="C21" s="23">
        <v>643</v>
      </c>
      <c r="D21" s="23">
        <v>1</v>
      </c>
      <c r="E21" s="23">
        <v>2007</v>
      </c>
      <c r="F21" s="23" t="s">
        <v>10</v>
      </c>
      <c r="G21" s="24" t="s">
        <v>9</v>
      </c>
      <c r="H21" s="24" t="s">
        <v>28</v>
      </c>
      <c r="I21" s="24" t="s">
        <v>27</v>
      </c>
      <c r="J21" s="24"/>
      <c r="K21" s="24">
        <v>3</v>
      </c>
      <c r="L21" s="24">
        <v>1</v>
      </c>
      <c r="M21" s="24">
        <v>40</v>
      </c>
      <c r="N21" s="23">
        <v>14</v>
      </c>
      <c r="O21" s="24">
        <v>6</v>
      </c>
      <c r="P21" s="13">
        <f>VLOOKUP(N21,$R$8:$S$88,2,FALSE)</f>
        <v>0.4812499999999999</v>
      </c>
      <c r="Q21" s="11">
        <f>VLOOKUP(B21,$B$90:$P$151,15,FALSE)</f>
        <v>0.50416666666666654</v>
      </c>
      <c r="R21">
        <v>14</v>
      </c>
      <c r="S21" s="1">
        <f>S20+TIMEVALUE("0:3")</f>
        <v>0.4812499999999999</v>
      </c>
      <c r="T21" s="22">
        <f t="shared" si="0"/>
        <v>2.2916666666666641E-2</v>
      </c>
    </row>
    <row r="22" spans="1:20" x14ac:dyDescent="0.25">
      <c r="A22" s="23">
        <v>15</v>
      </c>
      <c r="B22" s="24" t="s">
        <v>38</v>
      </c>
      <c r="C22" s="23">
        <v>635</v>
      </c>
      <c r="D22" s="23">
        <v>2</v>
      </c>
      <c r="E22" s="23">
        <v>2007</v>
      </c>
      <c r="F22" s="23" t="s">
        <v>10</v>
      </c>
      <c r="G22" s="24" t="s">
        <v>9</v>
      </c>
      <c r="H22" s="24" t="s">
        <v>36</v>
      </c>
      <c r="I22" s="24" t="s">
        <v>35</v>
      </c>
      <c r="J22" s="24"/>
      <c r="K22" s="24">
        <v>5</v>
      </c>
      <c r="L22" s="24">
        <v>1</v>
      </c>
      <c r="M22" s="24">
        <v>12</v>
      </c>
      <c r="N22" s="23">
        <v>15</v>
      </c>
      <c r="O22" s="24">
        <v>6</v>
      </c>
      <c r="P22" s="13">
        <f>VLOOKUP(N22,$R$8:$S$88,2,FALSE)</f>
        <v>0.48263888888888878</v>
      </c>
      <c r="Q22" s="11" t="e">
        <f>VLOOKUP(B22,$B$90:$P$151,15,FALSE)</f>
        <v>#N/A</v>
      </c>
      <c r="R22">
        <v>15</v>
      </c>
      <c r="S22" s="1">
        <f>S21+TIMEVALUE("0:2")</f>
        <v>0.48263888888888878</v>
      </c>
      <c r="T22" s="22" t="e">
        <f t="shared" si="0"/>
        <v>#N/A</v>
      </c>
    </row>
    <row r="23" spans="1:20" x14ac:dyDescent="0.25">
      <c r="A23" s="23">
        <v>16</v>
      </c>
      <c r="B23" s="24" t="s">
        <v>69</v>
      </c>
      <c r="C23" s="23">
        <v>576</v>
      </c>
      <c r="D23" s="23">
        <v>2</v>
      </c>
      <c r="E23" s="23">
        <v>2004</v>
      </c>
      <c r="F23" s="23" t="s">
        <v>10</v>
      </c>
      <c r="G23" s="24" t="s">
        <v>2</v>
      </c>
      <c r="H23" s="24" t="s">
        <v>67</v>
      </c>
      <c r="I23" s="24" t="s">
        <v>66</v>
      </c>
      <c r="J23" s="24"/>
      <c r="K23" s="24">
        <v>6</v>
      </c>
      <c r="L23" s="24">
        <v>1</v>
      </c>
      <c r="M23" s="24">
        <v>12</v>
      </c>
      <c r="N23" s="23">
        <v>16</v>
      </c>
      <c r="O23" s="24">
        <v>7</v>
      </c>
      <c r="P23" s="13">
        <f>VLOOKUP(N23,$R$8:$S$88,2,FALSE)</f>
        <v>0.48472222222222211</v>
      </c>
      <c r="Q23" s="11" t="e">
        <f>VLOOKUP(B23,$B$90:$P$151,15,FALSE)</f>
        <v>#N/A</v>
      </c>
      <c r="R23">
        <v>16</v>
      </c>
      <c r="S23" s="1">
        <f>S22+TIMEVALUE("0:3")</f>
        <v>0.48472222222222211</v>
      </c>
      <c r="T23" s="22" t="e">
        <f t="shared" si="0"/>
        <v>#N/A</v>
      </c>
    </row>
    <row r="24" spans="1:20" x14ac:dyDescent="0.25">
      <c r="A24" s="23">
        <v>17</v>
      </c>
      <c r="B24" s="24" t="s">
        <v>33</v>
      </c>
      <c r="C24" s="23">
        <v>642</v>
      </c>
      <c r="D24" s="23">
        <v>1</v>
      </c>
      <c r="E24" s="23">
        <v>2008</v>
      </c>
      <c r="F24" s="23" t="s">
        <v>10</v>
      </c>
      <c r="G24" s="24" t="s">
        <v>9</v>
      </c>
      <c r="H24" s="24" t="s">
        <v>28</v>
      </c>
      <c r="I24" s="24" t="s">
        <v>27</v>
      </c>
      <c r="J24" s="24"/>
      <c r="K24" s="24">
        <v>2</v>
      </c>
      <c r="L24" s="24">
        <v>1</v>
      </c>
      <c r="M24" s="24">
        <v>40</v>
      </c>
      <c r="N24" s="23">
        <v>17</v>
      </c>
      <c r="O24" s="24">
        <v>6</v>
      </c>
      <c r="P24" s="13">
        <f>VLOOKUP(N24,$R$8:$S$88,2,FALSE)</f>
        <v>0.48611111111111099</v>
      </c>
      <c r="Q24" s="11">
        <f>VLOOKUP(B24,$B$90:$P$151,15,FALSE)</f>
        <v>0.50972222222222208</v>
      </c>
      <c r="R24">
        <v>17</v>
      </c>
      <c r="S24" s="1">
        <f>S23+TIMEVALUE("0:2")</f>
        <v>0.48611111111111099</v>
      </c>
      <c r="T24" s="22">
        <f t="shared" si="0"/>
        <v>2.3611111111111083E-2</v>
      </c>
    </row>
    <row r="25" spans="1:20" x14ac:dyDescent="0.25">
      <c r="A25" s="23">
        <v>18</v>
      </c>
      <c r="B25" s="24" t="s">
        <v>39</v>
      </c>
      <c r="C25" s="23">
        <v>634</v>
      </c>
      <c r="D25" s="23">
        <v>3</v>
      </c>
      <c r="E25" s="23">
        <v>2005</v>
      </c>
      <c r="F25" s="23" t="s">
        <v>10</v>
      </c>
      <c r="G25" s="24" t="s">
        <v>2</v>
      </c>
      <c r="H25" s="24" t="s">
        <v>36</v>
      </c>
      <c r="I25" s="24" t="s">
        <v>35</v>
      </c>
      <c r="J25" s="24"/>
      <c r="K25" s="24">
        <v>4</v>
      </c>
      <c r="L25" s="24">
        <v>1</v>
      </c>
      <c r="M25" s="24">
        <v>4</v>
      </c>
      <c r="N25" s="23">
        <v>18</v>
      </c>
      <c r="O25" s="24">
        <v>6</v>
      </c>
      <c r="P25" s="13">
        <f>VLOOKUP(N25,$R$8:$S$88,2,FALSE)</f>
        <v>0.48819444444444432</v>
      </c>
      <c r="Q25" s="11" t="e">
        <f>VLOOKUP(B25,$B$90:$P$151,15,FALSE)</f>
        <v>#N/A</v>
      </c>
      <c r="R25">
        <v>18</v>
      </c>
      <c r="S25" s="1">
        <f>S24+TIMEVALUE("0:3")</f>
        <v>0.48819444444444432</v>
      </c>
      <c r="T25" s="22" t="e">
        <f t="shared" si="0"/>
        <v>#N/A</v>
      </c>
    </row>
    <row r="26" spans="1:20" x14ac:dyDescent="0.25">
      <c r="A26" s="23">
        <v>19</v>
      </c>
      <c r="B26" s="24" t="s">
        <v>70</v>
      </c>
      <c r="C26" s="23">
        <v>575</v>
      </c>
      <c r="D26" s="23">
        <v>1</v>
      </c>
      <c r="E26" s="23">
        <v>2004</v>
      </c>
      <c r="F26" s="23" t="s">
        <v>10</v>
      </c>
      <c r="G26" s="24" t="s">
        <v>2</v>
      </c>
      <c r="H26" s="24" t="s">
        <v>67</v>
      </c>
      <c r="I26" s="24" t="s">
        <v>66</v>
      </c>
      <c r="J26" s="24"/>
      <c r="K26" s="24">
        <v>5</v>
      </c>
      <c r="L26" s="24">
        <v>1</v>
      </c>
      <c r="M26" s="24">
        <v>40</v>
      </c>
      <c r="N26" s="23">
        <v>19</v>
      </c>
      <c r="O26" s="24">
        <v>7</v>
      </c>
      <c r="P26" s="13">
        <f>VLOOKUP(N26,$R$8:$S$88,2,FALSE)</f>
        <v>0.4895833333333332</v>
      </c>
      <c r="Q26" s="11" t="e">
        <f>VLOOKUP(B26,$B$90:$P$151,15,FALSE)</f>
        <v>#N/A</v>
      </c>
      <c r="R26">
        <v>19</v>
      </c>
      <c r="S26" s="1">
        <f>S25+TIMEVALUE("0:2")</f>
        <v>0.4895833333333332</v>
      </c>
      <c r="T26" s="22" t="e">
        <f t="shared" si="0"/>
        <v>#N/A</v>
      </c>
    </row>
    <row r="27" spans="1:20" x14ac:dyDescent="0.25">
      <c r="A27" s="23">
        <v>20</v>
      </c>
      <c r="B27" s="24" t="s">
        <v>93</v>
      </c>
      <c r="C27" s="23">
        <v>533</v>
      </c>
      <c r="D27" s="23" t="s">
        <v>18</v>
      </c>
      <c r="E27" s="23">
        <v>2005</v>
      </c>
      <c r="F27" s="23" t="s">
        <v>10</v>
      </c>
      <c r="G27" s="24" t="s">
        <v>2</v>
      </c>
      <c r="H27" s="24" t="s">
        <v>92</v>
      </c>
      <c r="I27" s="24" t="s">
        <v>43</v>
      </c>
      <c r="J27" s="24"/>
      <c r="K27" s="24">
        <v>3</v>
      </c>
      <c r="L27" s="24">
        <v>1</v>
      </c>
      <c r="M27" s="24">
        <v>4</v>
      </c>
      <c r="N27" s="23">
        <v>20</v>
      </c>
      <c r="O27" s="24">
        <v>3</v>
      </c>
      <c r="P27" s="13">
        <f>VLOOKUP(N27,$R$8:$S$88,2,FALSE)</f>
        <v>0.49166666666666653</v>
      </c>
      <c r="Q27" s="11">
        <f>VLOOKUP(B27,$B$90:$P$151,15,FALSE)</f>
        <v>0.46944444444444444</v>
      </c>
      <c r="R27">
        <v>20</v>
      </c>
      <c r="S27" s="1">
        <f>S26+TIMEVALUE("0:3")</f>
        <v>0.49166666666666653</v>
      </c>
      <c r="T27" s="22">
        <f>P27-Q27</f>
        <v>2.2222222222222088E-2</v>
      </c>
    </row>
    <row r="28" spans="1:20" x14ac:dyDescent="0.25">
      <c r="A28" s="23">
        <v>21</v>
      </c>
      <c r="B28" s="24" t="s">
        <v>40</v>
      </c>
      <c r="C28" s="23">
        <v>633</v>
      </c>
      <c r="D28" s="23">
        <v>1</v>
      </c>
      <c r="E28" s="23">
        <v>2003</v>
      </c>
      <c r="F28" s="23" t="s">
        <v>10</v>
      </c>
      <c r="G28" s="24" t="s">
        <v>2</v>
      </c>
      <c r="H28" s="24" t="s">
        <v>36</v>
      </c>
      <c r="I28" s="24" t="s">
        <v>35</v>
      </c>
      <c r="J28" s="24"/>
      <c r="K28" s="24">
        <v>3</v>
      </c>
      <c r="L28" s="24">
        <v>1</v>
      </c>
      <c r="M28" s="24">
        <v>40</v>
      </c>
      <c r="N28" s="23">
        <v>21</v>
      </c>
      <c r="O28" s="24">
        <v>6</v>
      </c>
      <c r="P28" s="13">
        <f>VLOOKUP(N28,$R$8:$S$88,2,FALSE)</f>
        <v>0.49305555555555541</v>
      </c>
      <c r="Q28" s="11" t="e">
        <f>VLOOKUP(B28,$B$90:$P$151,15,FALSE)</f>
        <v>#N/A</v>
      </c>
      <c r="R28">
        <v>21</v>
      </c>
      <c r="S28" s="1">
        <f>S27+TIMEVALUE("0:2")</f>
        <v>0.49305555555555541</v>
      </c>
      <c r="T28" s="22" t="e">
        <f t="shared" si="0"/>
        <v>#N/A</v>
      </c>
    </row>
    <row r="29" spans="1:20" x14ac:dyDescent="0.25">
      <c r="A29" s="23">
        <v>22</v>
      </c>
      <c r="B29" s="24" t="s">
        <v>71</v>
      </c>
      <c r="C29" s="23">
        <v>574</v>
      </c>
      <c r="D29" s="23">
        <v>1</v>
      </c>
      <c r="E29" s="23">
        <v>2006</v>
      </c>
      <c r="F29" s="23" t="s">
        <v>10</v>
      </c>
      <c r="G29" s="24" t="s">
        <v>9</v>
      </c>
      <c r="H29" s="24" t="s">
        <v>67</v>
      </c>
      <c r="I29" s="24" t="s">
        <v>66</v>
      </c>
      <c r="J29" s="24"/>
      <c r="K29" s="24">
        <v>4</v>
      </c>
      <c r="L29" s="24">
        <v>1</v>
      </c>
      <c r="M29" s="24">
        <v>40</v>
      </c>
      <c r="N29" s="23">
        <v>22</v>
      </c>
      <c r="O29" s="24">
        <v>7</v>
      </c>
      <c r="P29" s="13">
        <f>VLOOKUP(N29,$R$8:$S$88,2,FALSE)</f>
        <v>0.49513888888888874</v>
      </c>
      <c r="Q29" s="11" t="e">
        <f>VLOOKUP(B29,$B$90:$P$151,15,FALSE)</f>
        <v>#N/A</v>
      </c>
      <c r="R29">
        <v>22</v>
      </c>
      <c r="S29" s="1">
        <f>S28+TIMEVALUE("0:3")</f>
        <v>0.49513888888888874</v>
      </c>
      <c r="T29" s="22" t="e">
        <f t="shared" si="0"/>
        <v>#N/A</v>
      </c>
    </row>
    <row r="30" spans="1:20" x14ac:dyDescent="0.25">
      <c r="A30" s="23">
        <v>23</v>
      </c>
      <c r="B30" s="24" t="s">
        <v>94</v>
      </c>
      <c r="C30" s="23">
        <v>532</v>
      </c>
      <c r="D30" s="23">
        <v>2</v>
      </c>
      <c r="E30" s="23">
        <v>2006</v>
      </c>
      <c r="F30" s="23" t="s">
        <v>10</v>
      </c>
      <c r="G30" s="24" t="s">
        <v>9</v>
      </c>
      <c r="H30" s="24" t="s">
        <v>92</v>
      </c>
      <c r="I30" s="24" t="s">
        <v>43</v>
      </c>
      <c r="J30" s="24"/>
      <c r="K30" s="24">
        <v>2</v>
      </c>
      <c r="L30" s="24">
        <v>1</v>
      </c>
      <c r="M30" s="24">
        <v>12</v>
      </c>
      <c r="N30" s="23">
        <v>23</v>
      </c>
      <c r="O30" s="24">
        <v>3</v>
      </c>
      <c r="P30" s="13">
        <f>VLOOKUP(N30,$R$8:$S$88,2,FALSE)</f>
        <v>0.49652777777777762</v>
      </c>
      <c r="Q30" s="11">
        <f>VLOOKUP(B30,$B$90:$P$151,15,FALSE)</f>
        <v>0.47499999999999998</v>
      </c>
      <c r="R30">
        <v>23</v>
      </c>
      <c r="S30" s="1">
        <f>S29+TIMEVALUE("0:2")</f>
        <v>0.49652777777777762</v>
      </c>
      <c r="T30" s="22">
        <f>P30-Q30</f>
        <v>2.1527777777777646E-2</v>
      </c>
    </row>
    <row r="31" spans="1:20" x14ac:dyDescent="0.25">
      <c r="A31" s="23">
        <v>24</v>
      </c>
      <c r="B31" s="24" t="s">
        <v>41</v>
      </c>
      <c r="C31" s="23">
        <v>632</v>
      </c>
      <c r="D31" s="23" t="s">
        <v>6</v>
      </c>
      <c r="E31" s="23">
        <v>2004</v>
      </c>
      <c r="F31" s="23" t="s">
        <v>10</v>
      </c>
      <c r="G31" s="24" t="s">
        <v>2</v>
      </c>
      <c r="H31" s="24" t="s">
        <v>36</v>
      </c>
      <c r="I31" s="24" t="s">
        <v>35</v>
      </c>
      <c r="J31" s="24"/>
      <c r="K31" s="24">
        <v>2</v>
      </c>
      <c r="L31" s="24">
        <v>1</v>
      </c>
      <c r="M31" s="24">
        <v>120</v>
      </c>
      <c r="N31" s="23">
        <v>24</v>
      </c>
      <c r="O31" s="24">
        <v>6</v>
      </c>
      <c r="P31" s="13">
        <f>VLOOKUP(N31,$R$8:$S$88,2,FALSE)</f>
        <v>0.49861111111111095</v>
      </c>
      <c r="Q31" s="11" t="e">
        <f>VLOOKUP(B31,$B$90:$P$151,15,FALSE)</f>
        <v>#N/A</v>
      </c>
      <c r="R31">
        <v>24</v>
      </c>
      <c r="S31" s="1">
        <f>S30+TIMEVALUE("0:3")</f>
        <v>0.49861111111111095</v>
      </c>
      <c r="T31" s="22" t="e">
        <f t="shared" si="0"/>
        <v>#N/A</v>
      </c>
    </row>
    <row r="32" spans="1:20" x14ac:dyDescent="0.25">
      <c r="A32" s="23">
        <v>25</v>
      </c>
      <c r="B32" s="24" t="s">
        <v>72</v>
      </c>
      <c r="C32" s="23">
        <v>573</v>
      </c>
      <c r="D32" s="23">
        <v>1</v>
      </c>
      <c r="E32" s="23">
        <v>2006</v>
      </c>
      <c r="F32" s="23" t="s">
        <v>3</v>
      </c>
      <c r="G32" s="24" t="s">
        <v>9</v>
      </c>
      <c r="H32" s="24" t="s">
        <v>67</v>
      </c>
      <c r="I32" s="24" t="s">
        <v>66</v>
      </c>
      <c r="J32" s="24"/>
      <c r="K32" s="24">
        <v>3</v>
      </c>
      <c r="L32" s="24">
        <v>1</v>
      </c>
      <c r="M32" s="24">
        <v>40</v>
      </c>
      <c r="N32" s="23">
        <v>25</v>
      </c>
      <c r="O32" s="24">
        <v>7</v>
      </c>
      <c r="P32" s="13">
        <f>VLOOKUP(N32,$R$8:$S$88,2,FALSE)</f>
        <v>0.49999999999999983</v>
      </c>
      <c r="Q32" s="11" t="e">
        <f>VLOOKUP(B32,$B$90:$P$151,15,FALSE)</f>
        <v>#N/A</v>
      </c>
      <c r="R32">
        <v>25</v>
      </c>
      <c r="S32" s="1">
        <f>S31+TIMEVALUE("0:2")</f>
        <v>0.49999999999999983</v>
      </c>
      <c r="T32" s="22" t="e">
        <f t="shared" si="0"/>
        <v>#N/A</v>
      </c>
    </row>
    <row r="33" spans="1:20" x14ac:dyDescent="0.25">
      <c r="A33" s="23">
        <v>26</v>
      </c>
      <c r="B33" s="24" t="s">
        <v>95</v>
      </c>
      <c r="C33" s="23">
        <v>531</v>
      </c>
      <c r="D33" s="23">
        <v>2</v>
      </c>
      <c r="E33" s="23">
        <v>2006</v>
      </c>
      <c r="F33" s="23" t="s">
        <v>10</v>
      </c>
      <c r="G33" s="24" t="s">
        <v>9</v>
      </c>
      <c r="H33" s="24" t="s">
        <v>92</v>
      </c>
      <c r="I33" s="24" t="s">
        <v>43</v>
      </c>
      <c r="J33" s="24"/>
      <c r="K33" s="24">
        <v>1</v>
      </c>
      <c r="L33" s="24">
        <v>1</v>
      </c>
      <c r="M33" s="24">
        <v>12</v>
      </c>
      <c r="N33" s="23">
        <v>26</v>
      </c>
      <c r="O33" s="24">
        <v>3</v>
      </c>
      <c r="P33" s="13">
        <f>VLOOKUP(N33,$R$8:$S$88,2,FALSE)</f>
        <v>0.50208333333333321</v>
      </c>
      <c r="Q33" s="11">
        <f>VLOOKUP(B33,$B$90:$P$151,15,FALSE)</f>
        <v>0.47986111111111107</v>
      </c>
      <c r="R33">
        <v>26</v>
      </c>
      <c r="S33" s="1">
        <f>S32+TIMEVALUE("0:3")</f>
        <v>0.50208333333333321</v>
      </c>
      <c r="T33" s="22">
        <f>P33-Q33</f>
        <v>2.2222222222222143E-2</v>
      </c>
    </row>
    <row r="34" spans="1:20" x14ac:dyDescent="0.25">
      <c r="A34" s="23">
        <v>27</v>
      </c>
      <c r="B34" s="24" t="s">
        <v>42</v>
      </c>
      <c r="C34" s="23">
        <v>631</v>
      </c>
      <c r="D34" s="23">
        <v>2</v>
      </c>
      <c r="E34" s="23">
        <v>2005</v>
      </c>
      <c r="F34" s="23" t="s">
        <v>3</v>
      </c>
      <c r="G34" s="24" t="s">
        <v>2</v>
      </c>
      <c r="H34" s="24" t="s">
        <v>36</v>
      </c>
      <c r="I34" s="24" t="s">
        <v>35</v>
      </c>
      <c r="J34" s="24"/>
      <c r="K34" s="24">
        <v>1</v>
      </c>
      <c r="L34" s="24">
        <v>1</v>
      </c>
      <c r="M34" s="24">
        <v>12</v>
      </c>
      <c r="N34" s="23">
        <v>27</v>
      </c>
      <c r="O34" s="24">
        <v>6</v>
      </c>
      <c r="P34" s="13">
        <f>VLOOKUP(N34,$R$8:$S$88,2,FALSE)</f>
        <v>0.5034722222222221</v>
      </c>
      <c r="Q34" s="11" t="e">
        <f>VLOOKUP(B34,$B$90:$P$151,15,FALSE)</f>
        <v>#N/A</v>
      </c>
      <c r="R34">
        <v>27</v>
      </c>
      <c r="S34" s="1">
        <f>S33+TIMEVALUE("0:2")</f>
        <v>0.5034722222222221</v>
      </c>
      <c r="T34" s="22" t="e">
        <f t="shared" si="0"/>
        <v>#N/A</v>
      </c>
    </row>
    <row r="35" spans="1:20" x14ac:dyDescent="0.25">
      <c r="A35" s="23">
        <v>28</v>
      </c>
      <c r="B35" s="24" t="s">
        <v>73</v>
      </c>
      <c r="C35" s="23">
        <v>572</v>
      </c>
      <c r="D35" s="23" t="s">
        <v>18</v>
      </c>
      <c r="E35" s="23">
        <v>2008</v>
      </c>
      <c r="F35" s="23" t="s">
        <v>3</v>
      </c>
      <c r="G35" s="24" t="s">
        <v>9</v>
      </c>
      <c r="H35" s="24" t="s">
        <v>67</v>
      </c>
      <c r="I35" s="24" t="s">
        <v>66</v>
      </c>
      <c r="J35" s="24"/>
      <c r="K35" s="24">
        <v>2</v>
      </c>
      <c r="L35" s="24">
        <v>1</v>
      </c>
      <c r="M35" s="24">
        <v>4</v>
      </c>
      <c r="N35" s="23">
        <v>28</v>
      </c>
      <c r="O35" s="24">
        <v>7</v>
      </c>
      <c r="P35" s="13">
        <f>VLOOKUP(N35,$R$8:$S$88,2,FALSE)</f>
        <v>0.50555555555555542</v>
      </c>
      <c r="Q35" s="11" t="e">
        <f>VLOOKUP(B35,$B$90:$P$151,15,FALSE)</f>
        <v>#N/A</v>
      </c>
      <c r="R35">
        <v>28</v>
      </c>
      <c r="S35" s="1">
        <f>S34+TIMEVALUE("0:3")</f>
        <v>0.50555555555555542</v>
      </c>
      <c r="T35" s="22" t="e">
        <f t="shared" si="0"/>
        <v>#N/A</v>
      </c>
    </row>
    <row r="36" spans="1:20" x14ac:dyDescent="0.25">
      <c r="A36" s="23">
        <v>29</v>
      </c>
      <c r="B36" s="24" t="s">
        <v>74</v>
      </c>
      <c r="C36" s="23">
        <v>571</v>
      </c>
      <c r="D36" s="23">
        <v>1</v>
      </c>
      <c r="E36" s="23">
        <v>2006</v>
      </c>
      <c r="F36" s="23" t="s">
        <v>3</v>
      </c>
      <c r="G36" s="24" t="s">
        <v>9</v>
      </c>
      <c r="H36" s="24" t="s">
        <v>67</v>
      </c>
      <c r="I36" s="24" t="s">
        <v>66</v>
      </c>
      <c r="J36" s="24"/>
      <c r="K36" s="24">
        <v>1</v>
      </c>
      <c r="L36" s="24">
        <v>1</v>
      </c>
      <c r="M36" s="24">
        <v>40</v>
      </c>
      <c r="N36" s="23">
        <v>29</v>
      </c>
      <c r="O36" s="24">
        <v>7</v>
      </c>
      <c r="P36" s="13">
        <f>VLOOKUP(N36,$R$8:$S$88,2,FALSE)</f>
        <v>0.50694444444444431</v>
      </c>
      <c r="Q36" s="11" t="e">
        <f>VLOOKUP(B36,$B$90:$P$151,15,FALSE)</f>
        <v>#N/A</v>
      </c>
      <c r="R36">
        <v>29</v>
      </c>
      <c r="S36" s="1">
        <f>S35+TIMEVALUE("0:2")</f>
        <v>0.50694444444444431</v>
      </c>
      <c r="T36" s="22" t="e">
        <f t="shared" si="0"/>
        <v>#N/A</v>
      </c>
    </row>
    <row r="37" spans="1:20" x14ac:dyDescent="0.25">
      <c r="A37" s="23">
        <v>30</v>
      </c>
      <c r="B37" s="24" t="s">
        <v>4</v>
      </c>
      <c r="C37" s="23">
        <v>678</v>
      </c>
      <c r="D37" s="23">
        <v>1</v>
      </c>
      <c r="E37" s="23">
        <v>2004</v>
      </c>
      <c r="F37" s="23" t="s">
        <v>3</v>
      </c>
      <c r="G37" s="24" t="s">
        <v>2</v>
      </c>
      <c r="H37" s="24" t="s">
        <v>1</v>
      </c>
      <c r="I37" s="24" t="s">
        <v>0</v>
      </c>
      <c r="J37" s="24"/>
      <c r="K37" s="24">
        <v>8</v>
      </c>
      <c r="L37" s="24">
        <v>1</v>
      </c>
      <c r="M37" s="24">
        <v>40</v>
      </c>
      <c r="N37" s="23">
        <v>30</v>
      </c>
      <c r="O37" s="24">
        <v>18</v>
      </c>
      <c r="P37" s="13">
        <f>VLOOKUP(N37,$R$8:$S$88,2,FALSE)</f>
        <v>0.50902777777777763</v>
      </c>
      <c r="Q37" s="11" t="e">
        <f>VLOOKUP(B37,$B$90:$P$151,15,FALSE)</f>
        <v>#N/A</v>
      </c>
      <c r="R37">
        <v>30</v>
      </c>
      <c r="S37" s="1">
        <f>S36+TIMEVALUE("0:3")</f>
        <v>0.50902777777777763</v>
      </c>
      <c r="T37" s="22" t="e">
        <f t="shared" si="0"/>
        <v>#N/A</v>
      </c>
    </row>
    <row r="38" spans="1:20" x14ac:dyDescent="0.25">
      <c r="A38" s="23">
        <v>31</v>
      </c>
      <c r="B38" s="24" t="s">
        <v>97</v>
      </c>
      <c r="C38" s="23">
        <v>527</v>
      </c>
      <c r="D38" s="23">
        <v>1</v>
      </c>
      <c r="E38" s="23">
        <v>2006</v>
      </c>
      <c r="F38" s="23" t="s">
        <v>10</v>
      </c>
      <c r="G38" s="24" t="s">
        <v>9</v>
      </c>
      <c r="H38" s="24" t="s">
        <v>96</v>
      </c>
      <c r="I38" s="24" t="s">
        <v>0</v>
      </c>
      <c r="J38" s="24"/>
      <c r="K38" s="24">
        <v>7</v>
      </c>
      <c r="L38" s="24">
        <v>1</v>
      </c>
      <c r="M38" s="24">
        <v>40</v>
      </c>
      <c r="N38" s="23">
        <v>31</v>
      </c>
      <c r="O38" s="24">
        <v>7</v>
      </c>
      <c r="P38" s="13">
        <f>VLOOKUP(N38,$R$8:$S$88,2,FALSE)</f>
        <v>0.51041666666666652</v>
      </c>
      <c r="Q38" s="11">
        <f>VLOOKUP(B38,$B$90:$P$151,15,FALSE)</f>
        <v>0.49236111111111103</v>
      </c>
      <c r="R38">
        <v>31</v>
      </c>
      <c r="S38" s="1">
        <f>S37+TIMEVALUE("0:2")</f>
        <v>0.51041666666666652</v>
      </c>
      <c r="T38" s="22">
        <f t="shared" si="0"/>
        <v>-1.8055555555555491E-2</v>
      </c>
    </row>
    <row r="39" spans="1:20" x14ac:dyDescent="0.25">
      <c r="A39" s="23">
        <v>32</v>
      </c>
      <c r="B39" s="24" t="s">
        <v>60</v>
      </c>
      <c r="C39" s="23">
        <v>586</v>
      </c>
      <c r="D39" s="23">
        <v>2</v>
      </c>
      <c r="E39" s="23">
        <v>2008</v>
      </c>
      <c r="F39" s="23" t="s">
        <v>10</v>
      </c>
      <c r="G39" s="24" t="s">
        <v>9</v>
      </c>
      <c r="H39" s="24" t="s">
        <v>59</v>
      </c>
      <c r="I39" s="24" t="s">
        <v>58</v>
      </c>
      <c r="J39" s="24"/>
      <c r="K39" s="24">
        <v>6</v>
      </c>
      <c r="L39" s="24">
        <v>1</v>
      </c>
      <c r="M39" s="24">
        <v>12</v>
      </c>
      <c r="N39" s="23">
        <v>32</v>
      </c>
      <c r="O39" s="24">
        <v>6</v>
      </c>
      <c r="P39" s="13">
        <f>VLOOKUP(N39,$R$8:$S$88,2,FALSE)</f>
        <v>0.51249999999999984</v>
      </c>
      <c r="Q39" s="11">
        <f>VLOOKUP(B39,$B$90:$P$151,15,FALSE)</f>
        <v>0.53055555555555534</v>
      </c>
      <c r="R39">
        <v>32</v>
      </c>
      <c r="S39" s="1">
        <f>S38+TIMEVALUE("0:3")</f>
        <v>0.51249999999999984</v>
      </c>
      <c r="T39" s="22">
        <f t="shared" si="0"/>
        <v>1.8055555555555491E-2</v>
      </c>
    </row>
    <row r="40" spans="1:20" x14ac:dyDescent="0.25">
      <c r="A40" s="23">
        <v>33</v>
      </c>
      <c r="B40" s="24" t="s">
        <v>5</v>
      </c>
      <c r="C40" s="23">
        <v>677</v>
      </c>
      <c r="D40" s="23">
        <v>1</v>
      </c>
      <c r="E40" s="23">
        <v>2005</v>
      </c>
      <c r="F40" s="23" t="s">
        <v>3</v>
      </c>
      <c r="G40" s="24" t="s">
        <v>2</v>
      </c>
      <c r="H40" s="24" t="s">
        <v>1</v>
      </c>
      <c r="I40" s="24" t="s">
        <v>0</v>
      </c>
      <c r="J40" s="24"/>
      <c r="K40" s="24">
        <v>7</v>
      </c>
      <c r="L40" s="24">
        <v>1</v>
      </c>
      <c r="M40" s="24">
        <v>40</v>
      </c>
      <c r="N40" s="23">
        <v>33</v>
      </c>
      <c r="O40" s="24">
        <v>18</v>
      </c>
      <c r="P40" s="13">
        <f>VLOOKUP(N40,$R$8:$S$88,2,FALSE)</f>
        <v>0.51388888888888873</v>
      </c>
      <c r="Q40" s="11" t="e">
        <f>VLOOKUP(B40,$B$90:$P$151,15,FALSE)</f>
        <v>#N/A</v>
      </c>
      <c r="R40">
        <v>33</v>
      </c>
      <c r="S40" s="1">
        <f>S39+TIMEVALUE("0:2")</f>
        <v>0.51388888888888873</v>
      </c>
      <c r="T40" s="22" t="e">
        <f t="shared" si="0"/>
        <v>#N/A</v>
      </c>
    </row>
    <row r="41" spans="1:20" x14ac:dyDescent="0.25">
      <c r="A41" s="23">
        <v>34</v>
      </c>
      <c r="B41" s="24" t="s">
        <v>102</v>
      </c>
      <c r="C41" s="23">
        <v>522</v>
      </c>
      <c r="D41" s="23">
        <v>2</v>
      </c>
      <c r="E41" s="23">
        <v>2006</v>
      </c>
      <c r="F41" s="23" t="s">
        <v>10</v>
      </c>
      <c r="G41" s="24" t="s">
        <v>9</v>
      </c>
      <c r="H41" s="24" t="s">
        <v>96</v>
      </c>
      <c r="I41" s="24" t="s">
        <v>0</v>
      </c>
      <c r="J41" s="24"/>
      <c r="K41" s="24">
        <v>2</v>
      </c>
      <c r="L41" s="24">
        <v>1</v>
      </c>
      <c r="M41" s="24">
        <v>12</v>
      </c>
      <c r="N41" s="23">
        <v>34</v>
      </c>
      <c r="O41" s="24">
        <v>7</v>
      </c>
      <c r="P41" s="13">
        <f>VLOOKUP(N41,$R$8:$S$88,2,FALSE)</f>
        <v>0.51597222222222205</v>
      </c>
      <c r="Q41" s="11">
        <f>VLOOKUP(B41,$B$90:$P$151,15,FALSE)</f>
        <v>0.48680555555555549</v>
      </c>
      <c r="R41">
        <v>34</v>
      </c>
      <c r="S41" s="1">
        <f>S40+TIMEVALUE("0:3")</f>
        <v>0.51597222222222205</v>
      </c>
      <c r="T41" s="22">
        <f>P41-Q41</f>
        <v>2.9166666666666563E-2</v>
      </c>
    </row>
    <row r="42" spans="1:20" x14ac:dyDescent="0.25">
      <c r="A42" s="23">
        <v>35</v>
      </c>
      <c r="B42" s="24" t="s">
        <v>61</v>
      </c>
      <c r="C42" s="23">
        <v>585</v>
      </c>
      <c r="D42" s="23">
        <v>2</v>
      </c>
      <c r="E42" s="23">
        <v>2008</v>
      </c>
      <c r="F42" s="23" t="s">
        <v>10</v>
      </c>
      <c r="G42" s="24" t="s">
        <v>9</v>
      </c>
      <c r="H42" s="24" t="s">
        <v>59</v>
      </c>
      <c r="I42" s="24" t="s">
        <v>58</v>
      </c>
      <c r="J42" s="24"/>
      <c r="K42" s="24">
        <v>5</v>
      </c>
      <c r="L42" s="24">
        <v>1</v>
      </c>
      <c r="M42" s="24">
        <v>12</v>
      </c>
      <c r="N42" s="23">
        <v>35</v>
      </c>
      <c r="O42" s="24">
        <v>6</v>
      </c>
      <c r="P42" s="13">
        <f>VLOOKUP(N42,$R$8:$S$88,2,FALSE)</f>
        <v>0.51736111111111094</v>
      </c>
      <c r="Q42" s="11">
        <f>VLOOKUP(B42,$B$90:$P$151,15,FALSE)</f>
        <v>0.54097222222222197</v>
      </c>
      <c r="R42">
        <v>35</v>
      </c>
      <c r="S42" s="1">
        <f>S41+TIMEVALUE("0:2")</f>
        <v>0.51736111111111094</v>
      </c>
      <c r="T42" s="22">
        <f t="shared" si="0"/>
        <v>2.3611111111111027E-2</v>
      </c>
    </row>
    <row r="43" spans="1:20" x14ac:dyDescent="0.25">
      <c r="A43" s="23">
        <v>36</v>
      </c>
      <c r="B43" s="24" t="s">
        <v>7</v>
      </c>
      <c r="C43" s="23">
        <v>676</v>
      </c>
      <c r="D43" s="23" t="s">
        <v>6</v>
      </c>
      <c r="E43" s="23">
        <v>2005</v>
      </c>
      <c r="F43" s="23" t="s">
        <v>3</v>
      </c>
      <c r="G43" s="24" t="s">
        <v>2</v>
      </c>
      <c r="H43" s="24" t="s">
        <v>1</v>
      </c>
      <c r="I43" s="24" t="s">
        <v>0</v>
      </c>
      <c r="J43" s="24"/>
      <c r="K43" s="24">
        <v>6</v>
      </c>
      <c r="L43" s="24">
        <v>1</v>
      </c>
      <c r="M43" s="24">
        <v>120</v>
      </c>
      <c r="N43" s="23">
        <v>36</v>
      </c>
      <c r="O43" s="24">
        <v>18</v>
      </c>
      <c r="P43" s="13">
        <f>VLOOKUP(N43,$R$8:$S$88,2,FALSE)</f>
        <v>0.51944444444444426</v>
      </c>
      <c r="Q43" s="11" t="e">
        <f>VLOOKUP(B43,$B$90:$P$151,15,FALSE)</f>
        <v>#N/A</v>
      </c>
      <c r="R43">
        <v>36</v>
      </c>
      <c r="S43" s="1">
        <f>S42+TIMEVALUE("0:3")</f>
        <v>0.51944444444444426</v>
      </c>
      <c r="T43" s="22" t="e">
        <f t="shared" si="0"/>
        <v>#N/A</v>
      </c>
    </row>
    <row r="44" spans="1:20" x14ac:dyDescent="0.25">
      <c r="A44" s="23">
        <v>37</v>
      </c>
      <c r="B44" s="24" t="s">
        <v>103</v>
      </c>
      <c r="C44" s="23">
        <v>521</v>
      </c>
      <c r="D44" s="23">
        <v>3</v>
      </c>
      <c r="E44" s="23">
        <v>2006</v>
      </c>
      <c r="F44" s="23" t="s">
        <v>10</v>
      </c>
      <c r="G44" s="24" t="s">
        <v>9</v>
      </c>
      <c r="H44" s="24" t="s">
        <v>96</v>
      </c>
      <c r="I44" s="24" t="s">
        <v>0</v>
      </c>
      <c r="J44" s="24"/>
      <c r="K44" s="24">
        <v>1</v>
      </c>
      <c r="L44" s="24">
        <v>1</v>
      </c>
      <c r="M44" s="24">
        <v>4</v>
      </c>
      <c r="N44" s="23">
        <v>37</v>
      </c>
      <c r="O44" s="24">
        <v>7</v>
      </c>
      <c r="P44" s="13">
        <f>VLOOKUP(N44,$R$8:$S$88,2,FALSE)</f>
        <v>0.52083333333333315</v>
      </c>
      <c r="Q44" s="11">
        <f>VLOOKUP(B44,$B$90:$P$151,15,FALSE)</f>
        <v>0.49722222222222212</v>
      </c>
      <c r="R44">
        <v>37</v>
      </c>
      <c r="S44" s="1">
        <f>S43+TIMEVALUE("0:2")</f>
        <v>0.52083333333333315</v>
      </c>
      <c r="T44" s="22">
        <f>P44-Q44</f>
        <v>2.3611111111111027E-2</v>
      </c>
    </row>
    <row r="45" spans="1:20" x14ac:dyDescent="0.25">
      <c r="A45" s="23">
        <v>38</v>
      </c>
      <c r="B45" s="24" t="s">
        <v>62</v>
      </c>
      <c r="C45" s="23">
        <v>584</v>
      </c>
      <c r="D45" s="23">
        <v>2</v>
      </c>
      <c r="E45" s="23">
        <v>2008</v>
      </c>
      <c r="F45" s="23" t="s">
        <v>3</v>
      </c>
      <c r="G45" s="24" t="s">
        <v>9</v>
      </c>
      <c r="H45" s="24" t="s">
        <v>59</v>
      </c>
      <c r="I45" s="24" t="s">
        <v>58</v>
      </c>
      <c r="J45" s="24"/>
      <c r="K45" s="24">
        <v>4</v>
      </c>
      <c r="L45" s="24">
        <v>1</v>
      </c>
      <c r="M45" s="24">
        <v>12</v>
      </c>
      <c r="N45" s="23">
        <v>38</v>
      </c>
      <c r="O45" s="24">
        <v>6</v>
      </c>
      <c r="P45" s="13">
        <f>VLOOKUP(N45,$R$8:$S$88,2,FALSE)</f>
        <v>0.52291666666666647</v>
      </c>
      <c r="Q45" s="11">
        <f>VLOOKUP(B45,$B$90:$P$151,15,FALSE)</f>
        <v>0.54583333333333306</v>
      </c>
      <c r="R45">
        <v>38</v>
      </c>
      <c r="S45" s="1">
        <f>S44+TIMEVALUE("0:3")</f>
        <v>0.52291666666666647</v>
      </c>
      <c r="T45" s="22">
        <f t="shared" si="0"/>
        <v>2.2916666666666585E-2</v>
      </c>
    </row>
    <row r="46" spans="1:20" x14ac:dyDescent="0.25">
      <c r="A46" s="23">
        <v>39</v>
      </c>
      <c r="B46" s="24" t="s">
        <v>8</v>
      </c>
      <c r="C46" s="23">
        <v>675</v>
      </c>
      <c r="D46" s="23" t="s">
        <v>6</v>
      </c>
      <c r="E46" s="23">
        <v>2005</v>
      </c>
      <c r="F46" s="23" t="s">
        <v>3</v>
      </c>
      <c r="G46" s="24" t="s">
        <v>2</v>
      </c>
      <c r="H46" s="24" t="s">
        <v>1</v>
      </c>
      <c r="I46" s="24" t="s">
        <v>0</v>
      </c>
      <c r="J46" s="24"/>
      <c r="K46" s="24">
        <v>5</v>
      </c>
      <c r="L46" s="24">
        <v>1</v>
      </c>
      <c r="M46" s="24">
        <v>120</v>
      </c>
      <c r="N46" s="23">
        <v>39</v>
      </c>
      <c r="O46" s="24">
        <v>18</v>
      </c>
      <c r="P46" s="13">
        <f>VLOOKUP(N46,$R$8:$S$88,2,FALSE)</f>
        <v>0.52430555555555536</v>
      </c>
      <c r="Q46" s="11" t="e">
        <f>VLOOKUP(B46,$B$90:$P$151,15,FALSE)</f>
        <v>#N/A</v>
      </c>
      <c r="R46">
        <v>39</v>
      </c>
      <c r="S46" s="1">
        <f>S45+TIMEVALUE("0:2")</f>
        <v>0.52430555555555536</v>
      </c>
      <c r="T46" s="22" t="e">
        <f t="shared" si="0"/>
        <v>#N/A</v>
      </c>
    </row>
    <row r="47" spans="1:20" x14ac:dyDescent="0.25">
      <c r="A47" s="23">
        <v>40</v>
      </c>
      <c r="B47" s="24" t="s">
        <v>100</v>
      </c>
      <c r="C47" s="23">
        <v>524</v>
      </c>
      <c r="D47" s="23">
        <v>1</v>
      </c>
      <c r="E47" s="23">
        <v>2006</v>
      </c>
      <c r="F47" s="23" t="s">
        <v>10</v>
      </c>
      <c r="G47" s="24" t="s">
        <v>9</v>
      </c>
      <c r="H47" s="24" t="s">
        <v>96</v>
      </c>
      <c r="I47" s="24" t="s">
        <v>0</v>
      </c>
      <c r="J47" s="24"/>
      <c r="K47" s="24">
        <v>4</v>
      </c>
      <c r="L47" s="24">
        <v>1</v>
      </c>
      <c r="M47" s="24">
        <v>40</v>
      </c>
      <c r="N47" s="23">
        <v>40</v>
      </c>
      <c r="O47" s="24">
        <v>7</v>
      </c>
      <c r="P47" s="13">
        <f>VLOOKUP(N47,$R$8:$S$88,2,FALSE)</f>
        <v>0.52638888888888868</v>
      </c>
      <c r="Q47" s="11" t="e">
        <f>VLOOKUP(B47,$B$90:$P$151,15,FALSE)</f>
        <v>#N/A</v>
      </c>
      <c r="R47">
        <v>40</v>
      </c>
      <c r="S47" s="1">
        <f>S46+TIMEVALUE("0:3")</f>
        <v>0.52638888888888868</v>
      </c>
      <c r="T47" s="22" t="e">
        <f t="shared" si="0"/>
        <v>#N/A</v>
      </c>
    </row>
    <row r="48" spans="1:20" x14ac:dyDescent="0.25">
      <c r="A48" s="23">
        <v>41</v>
      </c>
      <c r="B48" s="24" t="s">
        <v>63</v>
      </c>
      <c r="C48" s="23">
        <v>583</v>
      </c>
      <c r="D48" s="23">
        <v>2</v>
      </c>
      <c r="E48" s="23">
        <v>2008</v>
      </c>
      <c r="F48" s="23" t="s">
        <v>10</v>
      </c>
      <c r="G48" s="24" t="s">
        <v>9</v>
      </c>
      <c r="H48" s="24" t="s">
        <v>59</v>
      </c>
      <c r="I48" s="24" t="s">
        <v>58</v>
      </c>
      <c r="J48" s="24"/>
      <c r="K48" s="24">
        <v>3</v>
      </c>
      <c r="L48" s="24">
        <v>1</v>
      </c>
      <c r="M48" s="24">
        <v>12</v>
      </c>
      <c r="N48" s="23">
        <v>41</v>
      </c>
      <c r="O48" s="24">
        <v>6</v>
      </c>
      <c r="P48" s="13">
        <f>VLOOKUP(N48,$R$8:$S$88,2,FALSE)</f>
        <v>0.52777777777777757</v>
      </c>
      <c r="Q48" s="11">
        <f>VLOOKUP(B48,$B$90:$P$151,15,FALSE)</f>
        <v>0.55624999999999969</v>
      </c>
      <c r="R48">
        <v>41</v>
      </c>
      <c r="S48" s="1">
        <f>S47+TIMEVALUE("0:2")</f>
        <v>0.52777777777777757</v>
      </c>
      <c r="T48" s="22">
        <f t="shared" si="0"/>
        <v>2.8472222222222121E-2</v>
      </c>
    </row>
    <row r="49" spans="1:20" x14ac:dyDescent="0.25">
      <c r="A49" s="23">
        <v>42</v>
      </c>
      <c r="B49" s="24" t="s">
        <v>11</v>
      </c>
      <c r="C49" s="23">
        <v>674</v>
      </c>
      <c r="D49" s="23">
        <v>3</v>
      </c>
      <c r="E49" s="23">
        <v>2006</v>
      </c>
      <c r="F49" s="23" t="s">
        <v>10</v>
      </c>
      <c r="G49" s="24" t="s">
        <v>9</v>
      </c>
      <c r="H49" s="24" t="s">
        <v>1</v>
      </c>
      <c r="I49" s="24" t="s">
        <v>0</v>
      </c>
      <c r="J49" s="24"/>
      <c r="K49" s="24">
        <v>4</v>
      </c>
      <c r="L49" s="24">
        <v>1</v>
      </c>
      <c r="M49" s="24">
        <v>4</v>
      </c>
      <c r="N49" s="23">
        <v>42</v>
      </c>
      <c r="O49" s="24">
        <v>18</v>
      </c>
      <c r="P49" s="13">
        <f>VLOOKUP(N49,$R$8:$S$88,2,FALSE)</f>
        <v>0.52986111111111089</v>
      </c>
      <c r="Q49" s="11" t="e">
        <f>VLOOKUP(B49,$B$90:$P$151,15,FALSE)</f>
        <v>#N/A</v>
      </c>
      <c r="R49">
        <v>42</v>
      </c>
      <c r="S49" s="1">
        <f>S48+TIMEVALUE("0:3")</f>
        <v>0.52986111111111089</v>
      </c>
      <c r="T49" s="22" t="e">
        <f t="shared" si="0"/>
        <v>#N/A</v>
      </c>
    </row>
    <row r="50" spans="1:20" x14ac:dyDescent="0.25">
      <c r="A50" s="23">
        <v>43</v>
      </c>
      <c r="B50" s="24" t="s">
        <v>101</v>
      </c>
      <c r="C50" s="23">
        <v>523</v>
      </c>
      <c r="D50" s="23">
        <v>2</v>
      </c>
      <c r="E50" s="23">
        <v>2005</v>
      </c>
      <c r="F50" s="23" t="s">
        <v>10</v>
      </c>
      <c r="G50" s="24" t="s">
        <v>2</v>
      </c>
      <c r="H50" s="24" t="s">
        <v>96</v>
      </c>
      <c r="I50" s="24" t="s">
        <v>0</v>
      </c>
      <c r="J50" s="24"/>
      <c r="K50" s="24">
        <v>3</v>
      </c>
      <c r="L50" s="24">
        <v>1</v>
      </c>
      <c r="M50" s="24">
        <v>12</v>
      </c>
      <c r="N50" s="23">
        <v>43</v>
      </c>
      <c r="O50" s="24">
        <v>7</v>
      </c>
      <c r="P50" s="13">
        <f>VLOOKUP(N50,$R$8:$S$88,2,FALSE)</f>
        <v>0.53124999999999978</v>
      </c>
      <c r="Q50" s="11" t="e">
        <f>VLOOKUP(B50,$B$90:$P$151,15,FALSE)</f>
        <v>#N/A</v>
      </c>
      <c r="R50">
        <v>43</v>
      </c>
      <c r="S50" s="1">
        <f>S49+TIMEVALUE("0:2")</f>
        <v>0.53124999999999978</v>
      </c>
      <c r="T50" s="22" t="e">
        <f t="shared" si="0"/>
        <v>#N/A</v>
      </c>
    </row>
    <row r="51" spans="1:20" x14ac:dyDescent="0.25">
      <c r="A51" s="23">
        <v>44</v>
      </c>
      <c r="B51" s="24" t="s">
        <v>64</v>
      </c>
      <c r="C51" s="23">
        <v>582</v>
      </c>
      <c r="D51" s="23">
        <v>2</v>
      </c>
      <c r="E51" s="23">
        <v>2006</v>
      </c>
      <c r="F51" s="23" t="s">
        <v>3</v>
      </c>
      <c r="G51" s="24" t="s">
        <v>9</v>
      </c>
      <c r="H51" s="24" t="s">
        <v>59</v>
      </c>
      <c r="I51" s="24" t="s">
        <v>58</v>
      </c>
      <c r="J51" s="24"/>
      <c r="K51" s="24">
        <v>2</v>
      </c>
      <c r="L51" s="24">
        <v>1</v>
      </c>
      <c r="M51" s="24">
        <v>12</v>
      </c>
      <c r="N51" s="23">
        <v>44</v>
      </c>
      <c r="O51" s="24">
        <v>6</v>
      </c>
      <c r="P51" s="13">
        <f>VLOOKUP(N51,$R$8:$S$88,2,FALSE)</f>
        <v>0.5333333333333331</v>
      </c>
      <c r="Q51" s="11" t="e">
        <f>VLOOKUP(B51,$B$90:$P$151,15,FALSE)</f>
        <v>#N/A</v>
      </c>
      <c r="R51">
        <v>44</v>
      </c>
      <c r="S51" s="1">
        <f>S50+TIMEVALUE("0:3")</f>
        <v>0.5333333333333331</v>
      </c>
      <c r="T51" s="22" t="e">
        <f t="shared" si="0"/>
        <v>#N/A</v>
      </c>
    </row>
    <row r="52" spans="1:20" x14ac:dyDescent="0.25">
      <c r="A52" s="23">
        <v>45</v>
      </c>
      <c r="B52" s="24" t="s">
        <v>12</v>
      </c>
      <c r="C52" s="23">
        <v>673</v>
      </c>
      <c r="D52" s="23">
        <v>2</v>
      </c>
      <c r="E52" s="23">
        <v>2006</v>
      </c>
      <c r="F52" s="23" t="s">
        <v>10</v>
      </c>
      <c r="G52" s="24" t="s">
        <v>9</v>
      </c>
      <c r="H52" s="24" t="s">
        <v>1</v>
      </c>
      <c r="I52" s="24" t="s">
        <v>0</v>
      </c>
      <c r="J52" s="24"/>
      <c r="K52" s="24">
        <v>3</v>
      </c>
      <c r="L52" s="24">
        <v>1</v>
      </c>
      <c r="M52" s="24">
        <v>12</v>
      </c>
      <c r="N52" s="23">
        <v>45</v>
      </c>
      <c r="O52" s="24">
        <v>18</v>
      </c>
      <c r="P52" s="13">
        <f>VLOOKUP(N52,$R$8:$S$88,2,FALSE)</f>
        <v>0.53472222222222199</v>
      </c>
      <c r="Q52" s="11" t="e">
        <f>VLOOKUP(B52,$B$90:$P$151,15,FALSE)</f>
        <v>#N/A</v>
      </c>
      <c r="R52">
        <v>45</v>
      </c>
      <c r="S52" s="1">
        <f>S51+TIMEVALUE("0:2")</f>
        <v>0.53472222222222199</v>
      </c>
      <c r="T52" s="22" t="e">
        <f t="shared" si="0"/>
        <v>#N/A</v>
      </c>
    </row>
    <row r="53" spans="1:20" x14ac:dyDescent="0.25">
      <c r="A53" s="23">
        <v>46</v>
      </c>
      <c r="B53" s="24" t="s">
        <v>25</v>
      </c>
      <c r="C53" s="23">
        <v>660</v>
      </c>
      <c r="D53" s="23">
        <v>2</v>
      </c>
      <c r="E53" s="23">
        <v>2008</v>
      </c>
      <c r="F53" s="23" t="s">
        <v>3</v>
      </c>
      <c r="G53" s="24" t="s">
        <v>9</v>
      </c>
      <c r="H53" s="24" t="s">
        <v>15</v>
      </c>
      <c r="I53" s="24" t="s">
        <v>0</v>
      </c>
      <c r="J53" s="24"/>
      <c r="K53" s="24">
        <v>10</v>
      </c>
      <c r="L53" s="24">
        <v>1</v>
      </c>
      <c r="M53" s="24">
        <v>12</v>
      </c>
      <c r="N53" s="23">
        <v>46</v>
      </c>
      <c r="O53" s="24">
        <v>18</v>
      </c>
      <c r="P53" s="13">
        <f>VLOOKUP(N53,$R$8:$S$88,2,FALSE)</f>
        <v>0.53680555555555531</v>
      </c>
      <c r="Q53" s="11">
        <f>VLOOKUP(B53,$B$90:$P$151,15,FALSE)</f>
        <v>0.51319444444444429</v>
      </c>
      <c r="R53">
        <v>46</v>
      </c>
      <c r="S53" s="1">
        <f>S52+TIMEVALUE("0:3")</f>
        <v>0.53680555555555531</v>
      </c>
      <c r="T53" s="22">
        <f>P53-Q53</f>
        <v>2.3611111111111027E-2</v>
      </c>
    </row>
    <row r="54" spans="1:20" x14ac:dyDescent="0.25">
      <c r="A54" s="23">
        <v>47</v>
      </c>
      <c r="B54" s="24" t="s">
        <v>65</v>
      </c>
      <c r="C54" s="23">
        <v>581</v>
      </c>
      <c r="D54" s="23">
        <v>2</v>
      </c>
      <c r="E54" s="23">
        <v>2006</v>
      </c>
      <c r="F54" s="23" t="s">
        <v>10</v>
      </c>
      <c r="G54" s="24" t="s">
        <v>9</v>
      </c>
      <c r="H54" s="24" t="s">
        <v>59</v>
      </c>
      <c r="I54" s="24" t="s">
        <v>58</v>
      </c>
      <c r="J54" s="24"/>
      <c r="K54" s="24">
        <v>1</v>
      </c>
      <c r="L54" s="24">
        <v>1</v>
      </c>
      <c r="M54" s="24">
        <v>12</v>
      </c>
      <c r="N54" s="23">
        <v>47</v>
      </c>
      <c r="O54" s="24">
        <v>6</v>
      </c>
      <c r="P54" s="13">
        <f>VLOOKUP(N54,$R$8:$S$88,2,FALSE)</f>
        <v>0.5381944444444442</v>
      </c>
      <c r="Q54" s="11" t="e">
        <f>VLOOKUP(B54,$B$90:$P$151,15,FALSE)</f>
        <v>#N/A</v>
      </c>
      <c r="R54">
        <v>47</v>
      </c>
      <c r="S54" s="1">
        <f>S53+TIMEVALUE("0:2")</f>
        <v>0.5381944444444442</v>
      </c>
      <c r="T54" s="22" t="e">
        <f t="shared" si="0"/>
        <v>#N/A</v>
      </c>
    </row>
    <row r="55" spans="1:20" x14ac:dyDescent="0.25">
      <c r="A55" s="23">
        <v>48</v>
      </c>
      <c r="B55" s="24" t="s">
        <v>13</v>
      </c>
      <c r="C55" s="23">
        <v>672</v>
      </c>
      <c r="D55" s="23">
        <v>2</v>
      </c>
      <c r="E55" s="23">
        <v>2006</v>
      </c>
      <c r="F55" s="23" t="s">
        <v>10</v>
      </c>
      <c r="G55" s="24" t="s">
        <v>9</v>
      </c>
      <c r="H55" s="24" t="s">
        <v>1</v>
      </c>
      <c r="I55" s="24" t="s">
        <v>0</v>
      </c>
      <c r="J55" s="24"/>
      <c r="K55" s="24">
        <v>2</v>
      </c>
      <c r="L55" s="24">
        <v>1</v>
      </c>
      <c r="M55" s="24">
        <v>12</v>
      </c>
      <c r="N55" s="23">
        <v>48</v>
      </c>
      <c r="O55" s="24">
        <v>18</v>
      </c>
      <c r="P55" s="13">
        <f>VLOOKUP(N55,$R$8:$S$88,2,FALSE)</f>
        <v>0.54027777777777752</v>
      </c>
      <c r="Q55" s="11" t="e">
        <f>VLOOKUP(B55,$B$90:$P$151,15,FALSE)</f>
        <v>#N/A</v>
      </c>
      <c r="R55">
        <v>48</v>
      </c>
      <c r="S55" s="1">
        <f>S54+TIMEVALUE("0:3")</f>
        <v>0.54027777777777752</v>
      </c>
      <c r="T55" s="22" t="e">
        <f t="shared" si="0"/>
        <v>#N/A</v>
      </c>
    </row>
    <row r="56" spans="1:20" x14ac:dyDescent="0.25">
      <c r="A56" s="23">
        <v>49</v>
      </c>
      <c r="B56" s="24" t="s">
        <v>99</v>
      </c>
      <c r="C56" s="23">
        <v>525</v>
      </c>
      <c r="D56" s="23">
        <v>1</v>
      </c>
      <c r="E56" s="23">
        <v>2006</v>
      </c>
      <c r="F56" s="23" t="s">
        <v>3</v>
      </c>
      <c r="G56" s="24" t="s">
        <v>9</v>
      </c>
      <c r="H56" s="24" t="s">
        <v>96</v>
      </c>
      <c r="I56" s="24" t="s">
        <v>0</v>
      </c>
      <c r="J56" s="24"/>
      <c r="K56" s="24">
        <v>5</v>
      </c>
      <c r="L56" s="24">
        <v>1</v>
      </c>
      <c r="M56" s="24">
        <v>40</v>
      </c>
      <c r="N56" s="23">
        <v>49</v>
      </c>
      <c r="O56" s="24">
        <v>7</v>
      </c>
      <c r="P56" s="13">
        <f>VLOOKUP(N56,$R$8:$S$88,2,FALSE)</f>
        <v>0.54166666666666641</v>
      </c>
      <c r="Q56" s="11" t="e">
        <f>VLOOKUP(B56,$B$90:$P$151,15,FALSE)</f>
        <v>#N/A</v>
      </c>
      <c r="R56">
        <v>49</v>
      </c>
      <c r="S56" s="1">
        <f>S55+TIMEVALUE("0:2")</f>
        <v>0.54166666666666641</v>
      </c>
      <c r="T56" s="22" t="e">
        <f t="shared" si="0"/>
        <v>#N/A</v>
      </c>
    </row>
    <row r="57" spans="1:20" x14ac:dyDescent="0.25">
      <c r="A57" s="23">
        <v>50</v>
      </c>
      <c r="B57" s="24" t="s">
        <v>77</v>
      </c>
      <c r="C57" s="23">
        <v>559</v>
      </c>
      <c r="D57" s="23" t="s">
        <v>6</v>
      </c>
      <c r="E57" s="23">
        <v>2003</v>
      </c>
      <c r="F57" s="23" t="s">
        <v>3</v>
      </c>
      <c r="G57" s="24" t="s">
        <v>2</v>
      </c>
      <c r="H57" s="24" t="s">
        <v>76</v>
      </c>
      <c r="I57" s="24" t="s">
        <v>75</v>
      </c>
      <c r="J57" s="24"/>
      <c r="K57" s="24">
        <v>9</v>
      </c>
      <c r="L57" s="24">
        <v>1</v>
      </c>
      <c r="M57" s="24">
        <v>120</v>
      </c>
      <c r="N57" s="23">
        <v>50</v>
      </c>
      <c r="O57" s="24">
        <v>11</v>
      </c>
      <c r="P57" s="13">
        <f>VLOOKUP(N57,$R$8:$S$88,2,FALSE)</f>
        <v>0.54374999999999973</v>
      </c>
      <c r="Q57" s="11" t="e">
        <f>VLOOKUP(B57,$B$90:$P$151,15,FALSE)</f>
        <v>#N/A</v>
      </c>
      <c r="R57">
        <v>50</v>
      </c>
      <c r="S57" s="1">
        <f>S56+TIMEVALUE("0:3")</f>
        <v>0.54374999999999973</v>
      </c>
      <c r="T57" s="22" t="e">
        <f t="shared" si="0"/>
        <v>#N/A</v>
      </c>
    </row>
    <row r="58" spans="1:20" x14ac:dyDescent="0.25">
      <c r="A58" s="23">
        <v>51</v>
      </c>
      <c r="B58" s="24" t="s">
        <v>14</v>
      </c>
      <c r="C58" s="23">
        <v>671</v>
      </c>
      <c r="D58" s="23">
        <v>1</v>
      </c>
      <c r="E58" s="23">
        <v>2005</v>
      </c>
      <c r="F58" s="23" t="s">
        <v>10</v>
      </c>
      <c r="G58" s="24" t="s">
        <v>2</v>
      </c>
      <c r="H58" s="24" t="s">
        <v>1</v>
      </c>
      <c r="I58" s="24" t="s">
        <v>0</v>
      </c>
      <c r="J58" s="24"/>
      <c r="K58" s="24">
        <v>1</v>
      </c>
      <c r="L58" s="24">
        <v>1</v>
      </c>
      <c r="M58" s="24">
        <v>40</v>
      </c>
      <c r="N58" s="23">
        <v>51</v>
      </c>
      <c r="O58" s="24">
        <v>18</v>
      </c>
      <c r="P58" s="13">
        <f>VLOOKUP(N58,$R$8:$S$88,2,FALSE)</f>
        <v>0.54513888888888862</v>
      </c>
      <c r="Q58" s="11" t="e">
        <f>VLOOKUP(B58,$B$90:$P$151,15,FALSE)</f>
        <v>#N/A</v>
      </c>
      <c r="R58">
        <v>51</v>
      </c>
      <c r="S58" s="1">
        <f>S57+TIMEVALUE("0:2")</f>
        <v>0.54513888888888862</v>
      </c>
      <c r="T58" s="22" t="e">
        <f t="shared" si="0"/>
        <v>#N/A</v>
      </c>
    </row>
    <row r="59" spans="1:20" x14ac:dyDescent="0.25">
      <c r="A59" s="23">
        <v>52</v>
      </c>
      <c r="B59" s="24" t="s">
        <v>98</v>
      </c>
      <c r="C59" s="23">
        <v>526</v>
      </c>
      <c r="D59" s="23">
        <v>2</v>
      </c>
      <c r="E59" s="23">
        <v>2004</v>
      </c>
      <c r="F59" s="23" t="s">
        <v>3</v>
      </c>
      <c r="G59" s="24" t="s">
        <v>2</v>
      </c>
      <c r="H59" s="24" t="s">
        <v>96</v>
      </c>
      <c r="I59" s="24" t="s">
        <v>0</v>
      </c>
      <c r="J59" s="24"/>
      <c r="K59" s="24">
        <v>6</v>
      </c>
      <c r="L59" s="24">
        <v>1</v>
      </c>
      <c r="M59" s="24">
        <v>12</v>
      </c>
      <c r="N59" s="23">
        <v>52</v>
      </c>
      <c r="O59" s="24">
        <v>7</v>
      </c>
      <c r="P59" s="13">
        <f>VLOOKUP(N59,$R$8:$S$88,2,FALSE)</f>
        <v>0.54722222222222194</v>
      </c>
      <c r="Q59" s="11" t="e">
        <f>VLOOKUP(B59,$B$90:$P$151,15,FALSE)</f>
        <v>#N/A</v>
      </c>
      <c r="R59">
        <v>52</v>
      </c>
      <c r="S59" s="1">
        <f>S58+TIMEVALUE("0:3")</f>
        <v>0.54722222222222194</v>
      </c>
      <c r="T59" s="22" t="e">
        <f t="shared" si="0"/>
        <v>#N/A</v>
      </c>
    </row>
    <row r="60" spans="1:20" x14ac:dyDescent="0.25">
      <c r="A60" s="23">
        <v>53</v>
      </c>
      <c r="B60" s="24" t="s">
        <v>78</v>
      </c>
      <c r="C60" s="23">
        <v>558</v>
      </c>
      <c r="D60" s="23" t="s">
        <v>6</v>
      </c>
      <c r="E60" s="23">
        <v>2004</v>
      </c>
      <c r="F60" s="23" t="s">
        <v>10</v>
      </c>
      <c r="G60" s="24" t="s">
        <v>2</v>
      </c>
      <c r="H60" s="24" t="s">
        <v>76</v>
      </c>
      <c r="I60" s="24" t="s">
        <v>75</v>
      </c>
      <c r="J60" s="24"/>
      <c r="K60" s="24">
        <v>8</v>
      </c>
      <c r="L60" s="24">
        <v>1</v>
      </c>
      <c r="M60" s="24">
        <v>120</v>
      </c>
      <c r="N60" s="23">
        <v>53</v>
      </c>
      <c r="O60" s="24">
        <v>11</v>
      </c>
      <c r="P60" s="13">
        <f>VLOOKUP(N60,$R$8:$S$88,2,FALSE)</f>
        <v>0.54861111111111083</v>
      </c>
      <c r="Q60" s="11" t="e">
        <f>VLOOKUP(B60,$B$90:$P$151,15,FALSE)</f>
        <v>#N/A</v>
      </c>
      <c r="R60">
        <v>53</v>
      </c>
      <c r="S60" s="1">
        <f>S59+TIMEVALUE("0:2")</f>
        <v>0.54861111111111083</v>
      </c>
      <c r="T60" s="22" t="e">
        <f t="shared" si="0"/>
        <v>#N/A</v>
      </c>
    </row>
    <row r="61" spans="1:20" x14ac:dyDescent="0.25">
      <c r="A61" s="23">
        <v>54</v>
      </c>
      <c r="B61" s="24" t="s">
        <v>16</v>
      </c>
      <c r="C61" s="23">
        <v>659</v>
      </c>
      <c r="D61" s="23">
        <v>2</v>
      </c>
      <c r="E61" s="23">
        <v>2008</v>
      </c>
      <c r="F61" s="23" t="s">
        <v>3</v>
      </c>
      <c r="G61" s="24" t="s">
        <v>9</v>
      </c>
      <c r="H61" s="24" t="s">
        <v>15</v>
      </c>
      <c r="I61" s="24" t="s">
        <v>0</v>
      </c>
      <c r="J61" s="24"/>
      <c r="K61" s="24">
        <v>9</v>
      </c>
      <c r="L61" s="24">
        <v>1</v>
      </c>
      <c r="M61" s="24">
        <v>12</v>
      </c>
      <c r="N61" s="23">
        <v>54</v>
      </c>
      <c r="O61" s="24">
        <v>18</v>
      </c>
      <c r="P61" s="13">
        <f>VLOOKUP(N61,$R$8:$S$88,2,FALSE)</f>
        <v>0.55069444444444415</v>
      </c>
      <c r="Q61" s="11">
        <f>VLOOKUP(B61,$B$90:$P$151,15,FALSE)</f>
        <v>0.51805555555555538</v>
      </c>
      <c r="R61">
        <v>54</v>
      </c>
      <c r="S61" s="1">
        <f>S60+TIMEVALUE("0:3")</f>
        <v>0.55069444444444415</v>
      </c>
      <c r="T61" s="22">
        <f>P61-Q61</f>
        <v>3.2638888888888773E-2</v>
      </c>
    </row>
    <row r="62" spans="1:20" x14ac:dyDescent="0.25">
      <c r="A62" s="23">
        <v>55</v>
      </c>
      <c r="B62" s="24" t="s">
        <v>24</v>
      </c>
      <c r="C62" s="23">
        <v>661</v>
      </c>
      <c r="D62" s="23" t="s">
        <v>18</v>
      </c>
      <c r="E62" s="23">
        <v>2008</v>
      </c>
      <c r="F62" s="23" t="s">
        <v>10</v>
      </c>
      <c r="G62" s="24" t="s">
        <v>9</v>
      </c>
      <c r="H62" s="24" t="s">
        <v>15</v>
      </c>
      <c r="I62" s="24" t="s">
        <v>0</v>
      </c>
      <c r="J62" s="24"/>
      <c r="K62" s="24">
        <v>11</v>
      </c>
      <c r="L62" s="24">
        <v>1</v>
      </c>
      <c r="M62" s="24">
        <v>4</v>
      </c>
      <c r="N62" s="23">
        <v>55</v>
      </c>
      <c r="O62" s="24">
        <v>18</v>
      </c>
      <c r="P62" s="13">
        <f>VLOOKUP(N62,$R$8:$S$88,2,FALSE)</f>
        <v>0.55208333333333304</v>
      </c>
      <c r="Q62" s="11">
        <f>VLOOKUP(B62,$B$90:$P$151,15,FALSE)</f>
        <v>0.52847222222222201</v>
      </c>
      <c r="R62">
        <v>55</v>
      </c>
      <c r="S62" s="1">
        <f>S61+TIMEVALUE("0:2")</f>
        <v>0.55208333333333304</v>
      </c>
      <c r="T62" s="22">
        <f>P62-Q62</f>
        <v>2.3611111111111027E-2</v>
      </c>
    </row>
    <row r="63" spans="1:20" x14ac:dyDescent="0.25">
      <c r="A63" s="23">
        <v>56</v>
      </c>
      <c r="B63" s="24" t="s">
        <v>79</v>
      </c>
      <c r="C63" s="23">
        <v>557</v>
      </c>
      <c r="D63" s="23">
        <v>1</v>
      </c>
      <c r="E63" s="23">
        <v>2005</v>
      </c>
      <c r="F63" s="23" t="s">
        <v>10</v>
      </c>
      <c r="G63" s="24" t="s">
        <v>2</v>
      </c>
      <c r="H63" s="24" t="s">
        <v>76</v>
      </c>
      <c r="I63" s="24" t="s">
        <v>75</v>
      </c>
      <c r="J63" s="24"/>
      <c r="K63" s="24">
        <v>7</v>
      </c>
      <c r="L63" s="24">
        <v>1</v>
      </c>
      <c r="M63" s="24">
        <v>40</v>
      </c>
      <c r="N63" s="23">
        <v>56</v>
      </c>
      <c r="O63" s="24">
        <v>11</v>
      </c>
      <c r="P63" s="13">
        <f>VLOOKUP(N63,$R$8:$S$88,2,FALSE)</f>
        <v>0.55416666666666636</v>
      </c>
      <c r="Q63" s="11" t="e">
        <f>VLOOKUP(B63,$B$90:$P$151,15,FALSE)</f>
        <v>#N/A</v>
      </c>
      <c r="R63">
        <v>56</v>
      </c>
      <c r="S63" s="1">
        <f>S62+TIMEVALUE("0:3")</f>
        <v>0.55416666666666636</v>
      </c>
      <c r="T63" s="22" t="e">
        <f t="shared" si="0"/>
        <v>#N/A</v>
      </c>
    </row>
    <row r="64" spans="1:20" x14ac:dyDescent="0.25">
      <c r="A64" s="23">
        <v>57</v>
      </c>
      <c r="B64" s="24" t="s">
        <v>17</v>
      </c>
      <c r="C64" s="23">
        <v>658</v>
      </c>
      <c r="D64" s="23">
        <v>2</v>
      </c>
      <c r="E64" s="23">
        <v>2008</v>
      </c>
      <c r="F64" s="23" t="s">
        <v>3</v>
      </c>
      <c r="G64" s="24" t="s">
        <v>9</v>
      </c>
      <c r="H64" s="24" t="s">
        <v>15</v>
      </c>
      <c r="I64" s="24" t="s">
        <v>0</v>
      </c>
      <c r="J64" s="24"/>
      <c r="K64" s="24">
        <v>8</v>
      </c>
      <c r="L64" s="24">
        <v>1</v>
      </c>
      <c r="M64" s="24">
        <v>12</v>
      </c>
      <c r="N64" s="23">
        <v>57</v>
      </c>
      <c r="O64" s="24">
        <v>18</v>
      </c>
      <c r="P64" s="13">
        <f>VLOOKUP(N64,$R$8:$S$88,2,FALSE)</f>
        <v>0.55555555555555525</v>
      </c>
      <c r="Q64" s="11">
        <f>VLOOKUP(B64,$B$90:$P$151,15,FALSE)</f>
        <v>0.52361111111111092</v>
      </c>
      <c r="R64">
        <v>57</v>
      </c>
      <c r="S64" s="1">
        <f>S63+TIMEVALUE("0:2")</f>
        <v>0.55555555555555525</v>
      </c>
      <c r="T64" s="22">
        <f>P64-Q64</f>
        <v>3.1944444444444331E-2</v>
      </c>
    </row>
    <row r="65" spans="1:20" x14ac:dyDescent="0.25">
      <c r="A65" s="23">
        <v>58</v>
      </c>
      <c r="B65" s="24" t="s">
        <v>48</v>
      </c>
      <c r="C65" s="23">
        <v>617</v>
      </c>
      <c r="D65" s="23" t="s">
        <v>6</v>
      </c>
      <c r="E65" s="23">
        <v>2001</v>
      </c>
      <c r="F65" s="23" t="s">
        <v>3</v>
      </c>
      <c r="G65" s="24" t="s">
        <v>45</v>
      </c>
      <c r="H65" s="24" t="s">
        <v>44</v>
      </c>
      <c r="I65" s="24" t="s">
        <v>43</v>
      </c>
      <c r="J65" s="24"/>
      <c r="K65" s="24">
        <v>7</v>
      </c>
      <c r="L65" s="24">
        <v>1</v>
      </c>
      <c r="M65" s="24">
        <v>120</v>
      </c>
      <c r="N65" s="23">
        <v>58</v>
      </c>
      <c r="O65" s="24">
        <v>10</v>
      </c>
      <c r="P65" s="13">
        <f>VLOOKUP(N65,$R$8:$S$88,2,FALSE)</f>
        <v>0.55763888888888857</v>
      </c>
      <c r="Q65" s="11" t="e">
        <f>VLOOKUP(B65,$B$90:$P$151,15,FALSE)</f>
        <v>#N/A</v>
      </c>
      <c r="R65">
        <v>58</v>
      </c>
      <c r="S65" s="1">
        <f>S64+TIMEVALUE("0:3")</f>
        <v>0.55763888888888857</v>
      </c>
      <c r="T65" s="22" t="e">
        <f t="shared" si="0"/>
        <v>#N/A</v>
      </c>
    </row>
    <row r="66" spans="1:20" x14ac:dyDescent="0.25">
      <c r="A66" s="23">
        <v>59</v>
      </c>
      <c r="B66" s="24" t="s">
        <v>80</v>
      </c>
      <c r="C66" s="23">
        <v>556</v>
      </c>
      <c r="D66" s="23">
        <v>1</v>
      </c>
      <c r="E66" s="23">
        <v>2003</v>
      </c>
      <c r="F66" s="23" t="s">
        <v>3</v>
      </c>
      <c r="G66" s="24" t="s">
        <v>2</v>
      </c>
      <c r="H66" s="24" t="s">
        <v>76</v>
      </c>
      <c r="I66" s="24" t="s">
        <v>75</v>
      </c>
      <c r="J66" s="24"/>
      <c r="K66" s="24">
        <v>6</v>
      </c>
      <c r="L66" s="24">
        <v>1</v>
      </c>
      <c r="M66" s="24">
        <v>40</v>
      </c>
      <c r="N66" s="23">
        <v>59</v>
      </c>
      <c r="O66" s="24">
        <v>11</v>
      </c>
      <c r="P66" s="13">
        <f>VLOOKUP(N66,$R$8:$S$88,2,FALSE)</f>
        <v>0.55902777777777746</v>
      </c>
      <c r="Q66" s="11" t="e">
        <f>VLOOKUP(B66,$B$90:$P$151,15,FALSE)</f>
        <v>#N/A</v>
      </c>
      <c r="R66">
        <v>59</v>
      </c>
      <c r="S66" s="1">
        <f>S65+TIMEVALUE("0:2")</f>
        <v>0.55902777777777746</v>
      </c>
      <c r="T66" s="22" t="e">
        <f t="shared" si="0"/>
        <v>#N/A</v>
      </c>
    </row>
    <row r="67" spans="1:20" x14ac:dyDescent="0.25">
      <c r="A67" s="23">
        <v>60</v>
      </c>
      <c r="B67" s="24" t="s">
        <v>19</v>
      </c>
      <c r="C67" s="23">
        <v>657</v>
      </c>
      <c r="D67" s="23" t="s">
        <v>18</v>
      </c>
      <c r="E67" s="23">
        <v>2008</v>
      </c>
      <c r="F67" s="23" t="s">
        <v>10</v>
      </c>
      <c r="G67" s="24" t="s">
        <v>9</v>
      </c>
      <c r="H67" s="24" t="s">
        <v>15</v>
      </c>
      <c r="I67" s="24" t="s">
        <v>0</v>
      </c>
      <c r="J67" s="24"/>
      <c r="K67" s="24">
        <v>7</v>
      </c>
      <c r="L67" s="24">
        <v>1</v>
      </c>
      <c r="M67" s="24">
        <v>4</v>
      </c>
      <c r="N67" s="23">
        <v>60</v>
      </c>
      <c r="O67" s="24">
        <v>18</v>
      </c>
      <c r="P67" s="13">
        <f>VLOOKUP(N67,$R$8:$S$88,2,FALSE)</f>
        <v>0.56111111111111078</v>
      </c>
      <c r="Q67" s="11">
        <f>VLOOKUP(B67,$B$90:$P$151,15,FALSE)</f>
        <v>0.53402777777777755</v>
      </c>
      <c r="R67">
        <v>60</v>
      </c>
      <c r="S67" s="1">
        <f>S66+TIMEVALUE("0:3")</f>
        <v>0.56111111111111078</v>
      </c>
      <c r="T67" s="22">
        <f>P67-Q67</f>
        <v>2.7083333333333237E-2</v>
      </c>
    </row>
    <row r="68" spans="1:20" x14ac:dyDescent="0.25">
      <c r="A68" s="23">
        <v>61</v>
      </c>
      <c r="B68" s="24" t="s">
        <v>49</v>
      </c>
      <c r="C68" s="23">
        <v>616</v>
      </c>
      <c r="D68" s="23">
        <v>1</v>
      </c>
      <c r="E68" s="23">
        <v>2004</v>
      </c>
      <c r="F68" s="23" t="s">
        <v>3</v>
      </c>
      <c r="G68" s="24" t="s">
        <v>2</v>
      </c>
      <c r="H68" s="24" t="s">
        <v>44</v>
      </c>
      <c r="I68" s="24" t="s">
        <v>43</v>
      </c>
      <c r="J68" s="24"/>
      <c r="K68" s="24">
        <v>6</v>
      </c>
      <c r="L68" s="24">
        <v>1</v>
      </c>
      <c r="M68" s="24">
        <v>40</v>
      </c>
      <c r="N68" s="23">
        <v>61</v>
      </c>
      <c r="O68" s="24">
        <v>10</v>
      </c>
      <c r="P68" s="13">
        <f>VLOOKUP(N68,$R$8:$S$88,2,FALSE)</f>
        <v>0.56249999999999967</v>
      </c>
      <c r="Q68" s="11" t="e">
        <f>VLOOKUP(B68,$B$90:$P$151,15,FALSE)</f>
        <v>#N/A</v>
      </c>
      <c r="R68">
        <v>61</v>
      </c>
      <c r="S68" s="1">
        <f>S67+TIMEVALUE("0:2")</f>
        <v>0.56249999999999967</v>
      </c>
      <c r="T68" s="22" t="e">
        <f t="shared" si="0"/>
        <v>#N/A</v>
      </c>
    </row>
    <row r="69" spans="1:20" x14ac:dyDescent="0.25">
      <c r="A69" s="23">
        <v>62</v>
      </c>
      <c r="B69" s="24" t="s">
        <v>81</v>
      </c>
      <c r="C69" s="23">
        <v>555</v>
      </c>
      <c r="D69" s="23">
        <v>1</v>
      </c>
      <c r="E69" s="23">
        <v>2005</v>
      </c>
      <c r="F69" s="23" t="s">
        <v>10</v>
      </c>
      <c r="G69" s="24" t="s">
        <v>2</v>
      </c>
      <c r="H69" s="24" t="s">
        <v>76</v>
      </c>
      <c r="I69" s="24" t="s">
        <v>75</v>
      </c>
      <c r="J69" s="24"/>
      <c r="K69" s="24">
        <v>5</v>
      </c>
      <c r="L69" s="24">
        <v>1</v>
      </c>
      <c r="M69" s="24">
        <v>40</v>
      </c>
      <c r="N69" s="23">
        <v>62</v>
      </c>
      <c r="O69" s="24">
        <v>11</v>
      </c>
      <c r="P69" s="13">
        <f>VLOOKUP(N69,$R$8:$S$88,2,FALSE)</f>
        <v>0.56458333333333299</v>
      </c>
      <c r="Q69" s="11" t="e">
        <f>VLOOKUP(B69,$B$90:$P$151,15,FALSE)</f>
        <v>#N/A</v>
      </c>
      <c r="R69">
        <v>62</v>
      </c>
      <c r="S69" s="1">
        <f>S68+TIMEVALUE("0:3")</f>
        <v>0.56458333333333299</v>
      </c>
      <c r="T69" s="22" t="e">
        <f t="shared" si="0"/>
        <v>#N/A</v>
      </c>
    </row>
    <row r="70" spans="1:20" x14ac:dyDescent="0.25">
      <c r="A70" s="23">
        <v>63</v>
      </c>
      <c r="B70" s="24" t="s">
        <v>20</v>
      </c>
      <c r="C70" s="23">
        <v>655</v>
      </c>
      <c r="D70" s="23">
        <v>2</v>
      </c>
      <c r="E70" s="23">
        <v>2008</v>
      </c>
      <c r="F70" s="23" t="s">
        <v>10</v>
      </c>
      <c r="G70" s="24" t="s">
        <v>9</v>
      </c>
      <c r="H70" s="24" t="s">
        <v>15</v>
      </c>
      <c r="I70" s="24" t="s">
        <v>0</v>
      </c>
      <c r="J70" s="24"/>
      <c r="K70" s="24">
        <v>5</v>
      </c>
      <c r="L70" s="24">
        <v>1</v>
      </c>
      <c r="M70" s="24">
        <v>12</v>
      </c>
      <c r="N70" s="23">
        <v>63</v>
      </c>
      <c r="O70" s="24">
        <v>18</v>
      </c>
      <c r="P70" s="13">
        <f>VLOOKUP(N70,$R$8:$S$88,2,FALSE)</f>
        <v>0.56597222222222188</v>
      </c>
      <c r="Q70" s="11">
        <f>VLOOKUP(B70,$B$90:$P$151,15,FALSE)</f>
        <v>0.53888888888888864</v>
      </c>
      <c r="R70">
        <v>63</v>
      </c>
      <c r="S70" s="1">
        <f>S69+TIMEVALUE("0:2")</f>
        <v>0.56597222222222188</v>
      </c>
      <c r="T70" s="22">
        <f>P70-Q70</f>
        <v>2.7083333333333237E-2</v>
      </c>
    </row>
    <row r="71" spans="1:20" x14ac:dyDescent="0.25">
      <c r="A71" s="23">
        <v>64</v>
      </c>
      <c r="B71" s="24" t="s">
        <v>50</v>
      </c>
      <c r="C71" s="23">
        <v>615</v>
      </c>
      <c r="D71" s="23">
        <v>2</v>
      </c>
      <c r="E71" s="23">
        <v>2004</v>
      </c>
      <c r="F71" s="23" t="s">
        <v>3</v>
      </c>
      <c r="G71" s="24" t="s">
        <v>2</v>
      </c>
      <c r="H71" s="24" t="s">
        <v>44</v>
      </c>
      <c r="I71" s="24" t="s">
        <v>43</v>
      </c>
      <c r="J71" s="24"/>
      <c r="K71" s="24">
        <v>5</v>
      </c>
      <c r="L71" s="24">
        <v>1</v>
      </c>
      <c r="M71" s="24">
        <v>12</v>
      </c>
      <c r="N71" s="23">
        <v>64</v>
      </c>
      <c r="O71" s="24">
        <v>10</v>
      </c>
      <c r="P71" s="13">
        <f>VLOOKUP(N71,$R$8:$S$88,2,FALSE)</f>
        <v>0.5680555555555552</v>
      </c>
      <c r="Q71" s="11" t="e">
        <f>VLOOKUP(B71,$B$90:$P$151,15,FALSE)</f>
        <v>#N/A</v>
      </c>
      <c r="R71">
        <v>64</v>
      </c>
      <c r="S71" s="1">
        <f>S70+TIMEVALUE("0:3")</f>
        <v>0.5680555555555552</v>
      </c>
      <c r="T71" s="22" t="e">
        <f t="shared" si="0"/>
        <v>#N/A</v>
      </c>
    </row>
    <row r="72" spans="1:20" x14ac:dyDescent="0.25">
      <c r="A72" s="23">
        <v>65</v>
      </c>
      <c r="B72" s="24" t="s">
        <v>87</v>
      </c>
      <c r="C72" s="23">
        <v>551</v>
      </c>
      <c r="D72" s="23" t="s">
        <v>18</v>
      </c>
      <c r="E72" s="23">
        <v>2008</v>
      </c>
      <c r="F72" s="23" t="s">
        <v>3</v>
      </c>
      <c r="G72" s="24" t="s">
        <v>9</v>
      </c>
      <c r="H72" s="24" t="s">
        <v>76</v>
      </c>
      <c r="I72" s="24" t="s">
        <v>75</v>
      </c>
      <c r="J72" s="24"/>
      <c r="K72" s="24">
        <v>1</v>
      </c>
      <c r="L72" s="24">
        <v>1</v>
      </c>
      <c r="M72" s="24">
        <v>4</v>
      </c>
      <c r="N72" s="23">
        <v>65</v>
      </c>
      <c r="O72" s="24">
        <v>11</v>
      </c>
      <c r="P72" s="13">
        <f>VLOOKUP(N72,$R$8:$S$88,2,FALSE)</f>
        <v>0.56944444444444409</v>
      </c>
      <c r="Q72" s="11">
        <f>VLOOKUP(B72,$B$90:$P$151,15,FALSE)</f>
        <v>0.54791666666666639</v>
      </c>
      <c r="R72">
        <v>65</v>
      </c>
      <c r="S72" s="1">
        <f>S71+TIMEVALUE("0:2")</f>
        <v>0.56944444444444409</v>
      </c>
      <c r="T72" s="22">
        <f>P72-Q72</f>
        <v>2.1527777777777701E-2</v>
      </c>
    </row>
    <row r="73" spans="1:20" x14ac:dyDescent="0.25">
      <c r="A73" s="23">
        <v>66</v>
      </c>
      <c r="B73" s="24" t="s">
        <v>21</v>
      </c>
      <c r="C73" s="23">
        <v>654</v>
      </c>
      <c r="D73" s="23">
        <v>2</v>
      </c>
      <c r="E73" s="23">
        <v>2008</v>
      </c>
      <c r="F73" s="23" t="s">
        <v>10</v>
      </c>
      <c r="G73" s="24" t="s">
        <v>9</v>
      </c>
      <c r="H73" s="24" t="s">
        <v>15</v>
      </c>
      <c r="I73" s="24" t="s">
        <v>0</v>
      </c>
      <c r="J73" s="24"/>
      <c r="K73" s="24">
        <v>4</v>
      </c>
      <c r="L73" s="24">
        <v>1</v>
      </c>
      <c r="M73" s="24">
        <v>12</v>
      </c>
      <c r="N73" s="23">
        <v>66</v>
      </c>
      <c r="O73" s="24">
        <v>18</v>
      </c>
      <c r="P73" s="13">
        <f>VLOOKUP(N73,$R$8:$S$88,2,FALSE)</f>
        <v>0.57152777777777741</v>
      </c>
      <c r="Q73" s="11">
        <f>VLOOKUP(B73,$B$90:$P$151,15,FALSE)</f>
        <v>0.54444444444444418</v>
      </c>
      <c r="R73">
        <v>66</v>
      </c>
      <c r="S73" s="1">
        <f>S72+TIMEVALUE("0:3")</f>
        <v>0.57152777777777741</v>
      </c>
      <c r="T73" s="22">
        <f>P73-Q73</f>
        <v>2.7083333333333237E-2</v>
      </c>
    </row>
    <row r="74" spans="1:20" x14ac:dyDescent="0.25">
      <c r="A74" s="23">
        <v>67</v>
      </c>
      <c r="B74" s="24" t="s">
        <v>51</v>
      </c>
      <c r="C74" s="23">
        <v>614</v>
      </c>
      <c r="D74" s="23">
        <v>1</v>
      </c>
      <c r="E74" s="23">
        <v>2005</v>
      </c>
      <c r="F74" s="23" t="s">
        <v>10</v>
      </c>
      <c r="G74" s="24" t="s">
        <v>2</v>
      </c>
      <c r="H74" s="24" t="s">
        <v>44</v>
      </c>
      <c r="I74" s="24" t="s">
        <v>43</v>
      </c>
      <c r="J74" s="24"/>
      <c r="K74" s="24">
        <v>4</v>
      </c>
      <c r="L74" s="24">
        <v>1</v>
      </c>
      <c r="M74" s="24">
        <v>40</v>
      </c>
      <c r="N74" s="23">
        <v>67</v>
      </c>
      <c r="O74" s="24">
        <v>10</v>
      </c>
      <c r="P74" s="13">
        <f>VLOOKUP(N74,$R$8:$S$88,2,FALSE)</f>
        <v>0.5729166666666663</v>
      </c>
      <c r="Q74" s="11" t="e">
        <f>VLOOKUP(B74,$B$90:$P$151,15,FALSE)</f>
        <v>#N/A</v>
      </c>
      <c r="R74">
        <v>67</v>
      </c>
      <c r="S74" s="1">
        <f>S73+TIMEVALUE("0:2")</f>
        <v>0.5729166666666663</v>
      </c>
      <c r="T74" s="22" t="e">
        <f t="shared" si="0"/>
        <v>#N/A</v>
      </c>
    </row>
    <row r="75" spans="1:20" x14ac:dyDescent="0.25">
      <c r="A75" s="23">
        <v>68</v>
      </c>
      <c r="B75" s="24" t="s">
        <v>82</v>
      </c>
      <c r="C75" s="23">
        <v>554</v>
      </c>
      <c r="D75" s="23">
        <v>2</v>
      </c>
      <c r="E75" s="23">
        <v>2007</v>
      </c>
      <c r="F75" s="23" t="s">
        <v>10</v>
      </c>
      <c r="G75" s="24" t="s">
        <v>9</v>
      </c>
      <c r="H75" s="24" t="s">
        <v>76</v>
      </c>
      <c r="I75" s="24" t="s">
        <v>75</v>
      </c>
      <c r="J75" s="24"/>
      <c r="K75" s="24">
        <v>4</v>
      </c>
      <c r="L75" s="24">
        <v>1</v>
      </c>
      <c r="M75" s="24">
        <v>12</v>
      </c>
      <c r="N75" s="23">
        <v>68</v>
      </c>
      <c r="O75" s="24">
        <v>11</v>
      </c>
      <c r="P75" s="13">
        <f>VLOOKUP(N75,$R$8:$S$88,2,FALSE)</f>
        <v>0.57499999999999962</v>
      </c>
      <c r="Q75" s="11">
        <f>VLOOKUP(B75,$B$90:$P$151,15,FALSE)</f>
        <v>0.55277777777777748</v>
      </c>
      <c r="R75">
        <v>68</v>
      </c>
      <c r="S75" s="1">
        <f>S74+TIMEVALUE("0:3")</f>
        <v>0.57499999999999962</v>
      </c>
      <c r="T75" s="22">
        <f>P75-Q75</f>
        <v>2.2222222222222143E-2</v>
      </c>
    </row>
    <row r="76" spans="1:20" x14ac:dyDescent="0.25">
      <c r="A76" s="23">
        <v>69</v>
      </c>
      <c r="B76" s="24" t="s">
        <v>52</v>
      </c>
      <c r="C76" s="23">
        <v>613</v>
      </c>
      <c r="D76" s="23">
        <v>1</v>
      </c>
      <c r="E76" s="23">
        <v>2004</v>
      </c>
      <c r="F76" s="23" t="s">
        <v>10</v>
      </c>
      <c r="G76" s="24" t="s">
        <v>2</v>
      </c>
      <c r="H76" s="24" t="s">
        <v>44</v>
      </c>
      <c r="I76" s="24" t="s">
        <v>43</v>
      </c>
      <c r="J76" s="24"/>
      <c r="K76" s="24">
        <v>3</v>
      </c>
      <c r="L76" s="24">
        <v>1</v>
      </c>
      <c r="M76" s="24">
        <v>40</v>
      </c>
      <c r="N76" s="23">
        <v>69</v>
      </c>
      <c r="O76" s="24">
        <v>10</v>
      </c>
      <c r="P76" s="13">
        <f>VLOOKUP(N76,$R$8:$S$88,2,FALSE)</f>
        <v>0.57638888888888851</v>
      </c>
      <c r="Q76" s="11" t="e">
        <f>VLOOKUP(B76,$B$90:$P$151,15,FALSE)</f>
        <v>#N/A</v>
      </c>
      <c r="R76">
        <v>69</v>
      </c>
      <c r="S76" s="1">
        <f>S75+TIMEVALUE("0:2")</f>
        <v>0.57638888888888851</v>
      </c>
      <c r="T76" s="22" t="e">
        <f>P76-Q76</f>
        <v>#N/A</v>
      </c>
    </row>
    <row r="77" spans="1:20" x14ac:dyDescent="0.25">
      <c r="A77" s="23">
        <v>70</v>
      </c>
      <c r="B77" s="24" t="s">
        <v>23</v>
      </c>
      <c r="C77" s="23">
        <v>652</v>
      </c>
      <c r="D77" s="23">
        <v>2</v>
      </c>
      <c r="E77" s="23">
        <v>2007</v>
      </c>
      <c r="F77" s="23" t="s">
        <v>10</v>
      </c>
      <c r="G77" s="24" t="s">
        <v>9</v>
      </c>
      <c r="H77" s="24" t="s">
        <v>15</v>
      </c>
      <c r="I77" s="24" t="s">
        <v>0</v>
      </c>
      <c r="J77" s="24"/>
      <c r="K77" s="24">
        <v>2</v>
      </c>
      <c r="L77" s="24">
        <v>1</v>
      </c>
      <c r="M77" s="24">
        <v>12</v>
      </c>
      <c r="N77" s="23">
        <v>70</v>
      </c>
      <c r="O77" s="24">
        <v>18</v>
      </c>
      <c r="P77" s="13">
        <f>VLOOKUP(N77,$R$8:$S$88,2,FALSE)</f>
        <v>0.57847222222222183</v>
      </c>
      <c r="Q77" s="11" t="e">
        <f>VLOOKUP(B77,$B$90:$P$151,15,FALSE)</f>
        <v>#N/A</v>
      </c>
      <c r="R77">
        <v>70</v>
      </c>
      <c r="S77" s="1">
        <f>S76+TIMEVALUE("0:3")</f>
        <v>0.57847222222222183</v>
      </c>
      <c r="T77" s="22" t="e">
        <f t="shared" ref="T77:T88" si="1">Q77-P77</f>
        <v>#N/A</v>
      </c>
    </row>
    <row r="78" spans="1:20" x14ac:dyDescent="0.25">
      <c r="A78" s="23">
        <v>71</v>
      </c>
      <c r="B78" s="24" t="s">
        <v>46</v>
      </c>
      <c r="C78" s="23">
        <v>619</v>
      </c>
      <c r="D78" s="23" t="s">
        <v>6</v>
      </c>
      <c r="E78" s="23">
        <v>2002</v>
      </c>
      <c r="F78" s="23" t="s">
        <v>10</v>
      </c>
      <c r="G78" s="24" t="s">
        <v>45</v>
      </c>
      <c r="H78" s="24" t="s">
        <v>44</v>
      </c>
      <c r="I78" s="24" t="s">
        <v>43</v>
      </c>
      <c r="J78" s="24"/>
      <c r="K78" s="24">
        <v>9</v>
      </c>
      <c r="L78" s="24">
        <v>1</v>
      </c>
      <c r="M78" s="24">
        <v>120</v>
      </c>
      <c r="N78" s="23">
        <v>71</v>
      </c>
      <c r="O78" s="24">
        <v>10</v>
      </c>
      <c r="P78" s="13">
        <f>VLOOKUP(N78,$R$8:$S$88,2,FALSE)</f>
        <v>0.57986111111111072</v>
      </c>
      <c r="Q78" s="11" t="e">
        <f>VLOOKUP(B78,$B$90:$P$151,15,FALSE)</f>
        <v>#N/A</v>
      </c>
      <c r="R78">
        <v>71</v>
      </c>
      <c r="S78" s="1">
        <f>S77+TIMEVALUE("0:2")</f>
        <v>0.57986111111111072</v>
      </c>
      <c r="T78" s="22" t="e">
        <f>P78-Q78</f>
        <v>#N/A</v>
      </c>
    </row>
    <row r="79" spans="1:20" x14ac:dyDescent="0.25">
      <c r="A79" s="23">
        <v>72</v>
      </c>
      <c r="B79" s="24" t="s">
        <v>84</v>
      </c>
      <c r="C79" s="23">
        <v>552</v>
      </c>
      <c r="D79" s="23">
        <v>2</v>
      </c>
      <c r="E79" s="23">
        <v>2007</v>
      </c>
      <c r="F79" s="23" t="s">
        <v>10</v>
      </c>
      <c r="G79" s="24" t="s">
        <v>9</v>
      </c>
      <c r="H79" s="24" t="s">
        <v>76</v>
      </c>
      <c r="I79" s="24" t="s">
        <v>75</v>
      </c>
      <c r="J79" s="24"/>
      <c r="K79" s="24">
        <v>2</v>
      </c>
      <c r="L79" s="24">
        <v>1</v>
      </c>
      <c r="M79" s="24">
        <v>12</v>
      </c>
      <c r="N79" s="23">
        <v>72</v>
      </c>
      <c r="O79" s="24">
        <v>11</v>
      </c>
      <c r="P79" s="13">
        <f>VLOOKUP(N79,$R$8:$S$88,2,FALSE)</f>
        <v>0.58194444444444404</v>
      </c>
      <c r="Q79" s="11">
        <f>VLOOKUP(B79,$B$90:$P$151,15,FALSE)</f>
        <v>0.55833333333333302</v>
      </c>
      <c r="R79">
        <v>72</v>
      </c>
      <c r="S79" s="1">
        <f>S78+TIMEVALUE("0:3")</f>
        <v>0.58194444444444404</v>
      </c>
      <c r="T79" s="22">
        <f>P79-Q79</f>
        <v>2.3611111111111027E-2</v>
      </c>
    </row>
    <row r="80" spans="1:20" x14ac:dyDescent="0.25">
      <c r="A80" s="23">
        <v>73</v>
      </c>
      <c r="B80" s="24" t="s">
        <v>53</v>
      </c>
      <c r="C80" s="23">
        <v>612</v>
      </c>
      <c r="D80" s="23" t="s">
        <v>6</v>
      </c>
      <c r="E80" s="23">
        <v>2000</v>
      </c>
      <c r="F80" s="23" t="s">
        <v>3</v>
      </c>
      <c r="G80" s="24" t="s">
        <v>45</v>
      </c>
      <c r="H80" s="24" t="s">
        <v>44</v>
      </c>
      <c r="I80" s="24" t="s">
        <v>43</v>
      </c>
      <c r="J80" s="24"/>
      <c r="K80" s="24">
        <v>2</v>
      </c>
      <c r="L80" s="24">
        <v>1</v>
      </c>
      <c r="M80" s="24">
        <v>120</v>
      </c>
      <c r="N80" s="23">
        <v>73</v>
      </c>
      <c r="O80" s="24">
        <v>10</v>
      </c>
      <c r="P80" s="13">
        <f>VLOOKUP(N80,$R$8:$S$88,2,FALSE)</f>
        <v>0.58333333333333293</v>
      </c>
      <c r="Q80" s="11" t="e">
        <f>VLOOKUP(B80,$B$90:$P$151,15,FALSE)</f>
        <v>#N/A</v>
      </c>
      <c r="R80">
        <v>73</v>
      </c>
      <c r="S80" s="1">
        <f>S79+TIMEVALUE("0:2")</f>
        <v>0.58333333333333293</v>
      </c>
      <c r="T80" s="22" t="e">
        <f t="shared" si="1"/>
        <v>#N/A</v>
      </c>
    </row>
    <row r="81" spans="1:20" x14ac:dyDescent="0.25">
      <c r="A81" s="23">
        <v>74</v>
      </c>
      <c r="B81" s="24" t="s">
        <v>85</v>
      </c>
      <c r="C81" s="23">
        <v>561</v>
      </c>
      <c r="D81" s="23" t="s">
        <v>6</v>
      </c>
      <c r="E81" s="23">
        <v>2000</v>
      </c>
      <c r="F81" s="23" t="s">
        <v>3</v>
      </c>
      <c r="G81" s="24" t="s">
        <v>45</v>
      </c>
      <c r="H81" s="24" t="s">
        <v>76</v>
      </c>
      <c r="I81" s="24" t="s">
        <v>75</v>
      </c>
      <c r="J81" s="24"/>
      <c r="K81" s="24">
        <v>11</v>
      </c>
      <c r="L81" s="24">
        <v>1</v>
      </c>
      <c r="M81" s="24">
        <v>120</v>
      </c>
      <c r="N81" s="23">
        <v>74</v>
      </c>
      <c r="O81" s="24">
        <v>11</v>
      </c>
      <c r="P81" s="13">
        <f>VLOOKUP(N81,$R$8:$S$88,2,FALSE)</f>
        <v>0.58541666666666625</v>
      </c>
      <c r="Q81" s="11" t="e">
        <f>VLOOKUP(B81,$B$90:$P$151,15,FALSE)</f>
        <v>#N/A</v>
      </c>
      <c r="R81">
        <v>74</v>
      </c>
      <c r="S81" s="1">
        <f>S80+TIMEVALUE("0:3")</f>
        <v>0.58541666666666625</v>
      </c>
      <c r="T81" s="22" t="e">
        <f t="shared" si="1"/>
        <v>#N/A</v>
      </c>
    </row>
    <row r="82" spans="1:20" x14ac:dyDescent="0.25">
      <c r="A82" s="23">
        <v>75</v>
      </c>
      <c r="B82" s="24" t="s">
        <v>47</v>
      </c>
      <c r="C82" s="23">
        <v>618</v>
      </c>
      <c r="D82" s="23" t="s">
        <v>6</v>
      </c>
      <c r="E82" s="23">
        <v>2001</v>
      </c>
      <c r="F82" s="23" t="s">
        <v>10</v>
      </c>
      <c r="G82" s="24" t="s">
        <v>45</v>
      </c>
      <c r="H82" s="24" t="s">
        <v>44</v>
      </c>
      <c r="I82" s="24" t="s">
        <v>43</v>
      </c>
      <c r="J82" s="24"/>
      <c r="K82" s="24">
        <v>8</v>
      </c>
      <c r="L82" s="24">
        <v>1</v>
      </c>
      <c r="M82" s="24">
        <v>120</v>
      </c>
      <c r="N82" s="23">
        <v>75</v>
      </c>
      <c r="O82" s="24">
        <v>10</v>
      </c>
      <c r="P82" s="13">
        <f>VLOOKUP(N82,$R$8:$S$88,2,FALSE)</f>
        <v>0.58680555555555514</v>
      </c>
      <c r="Q82" s="11" t="e">
        <f>VLOOKUP(B82,$B$90:$P$151,15,FALSE)</f>
        <v>#N/A</v>
      </c>
      <c r="R82">
        <v>75</v>
      </c>
      <c r="S82" s="1">
        <f>S81+TIMEVALUE("0:2")</f>
        <v>0.58680555555555514</v>
      </c>
      <c r="T82" s="22" t="e">
        <f t="shared" si="1"/>
        <v>#N/A</v>
      </c>
    </row>
    <row r="83" spans="1:20" x14ac:dyDescent="0.25">
      <c r="A83" s="23">
        <v>76</v>
      </c>
      <c r="B83" s="24" t="s">
        <v>55</v>
      </c>
      <c r="C83" s="23">
        <v>620</v>
      </c>
      <c r="D83" s="23" t="s">
        <v>6</v>
      </c>
      <c r="E83" s="23">
        <v>2005</v>
      </c>
      <c r="F83" s="23" t="s">
        <v>3</v>
      </c>
      <c r="G83" s="24" t="s">
        <v>2</v>
      </c>
      <c r="H83" s="24" t="s">
        <v>44</v>
      </c>
      <c r="I83" s="24" t="s">
        <v>43</v>
      </c>
      <c r="J83" s="24"/>
      <c r="K83" s="24">
        <v>10</v>
      </c>
      <c r="L83" s="24">
        <v>1</v>
      </c>
      <c r="M83" s="24">
        <v>120</v>
      </c>
      <c r="N83" s="23">
        <v>76</v>
      </c>
      <c r="O83" s="24">
        <v>10</v>
      </c>
      <c r="P83" s="13">
        <f>VLOOKUP(N83,$R$8:$S$88,2,FALSE)</f>
        <v>0.58888888888888846</v>
      </c>
      <c r="Q83" s="11" t="e">
        <f>VLOOKUP(B83,$B$90:$P$151,15,FALSE)</f>
        <v>#N/A</v>
      </c>
      <c r="R83">
        <v>76</v>
      </c>
      <c r="S83" s="1">
        <f>S82+TIMEVALUE("0:3")</f>
        <v>0.58888888888888846</v>
      </c>
      <c r="T83" s="22" t="e">
        <f t="shared" si="1"/>
        <v>#N/A</v>
      </c>
    </row>
    <row r="84" spans="1:20" x14ac:dyDescent="0.25">
      <c r="A84" s="23">
        <v>77</v>
      </c>
      <c r="B84" s="24" t="s">
        <v>22</v>
      </c>
      <c r="C84" s="23">
        <v>653</v>
      </c>
      <c r="D84" s="23">
        <v>2</v>
      </c>
      <c r="E84" s="23">
        <v>2008</v>
      </c>
      <c r="F84" s="23" t="s">
        <v>10</v>
      </c>
      <c r="G84" s="24" t="s">
        <v>9</v>
      </c>
      <c r="H84" s="24" t="s">
        <v>15</v>
      </c>
      <c r="I84" s="24" t="s">
        <v>0</v>
      </c>
      <c r="J84" s="24"/>
      <c r="K84" s="24">
        <v>3</v>
      </c>
      <c r="L84" s="24">
        <v>1</v>
      </c>
      <c r="M84" s="24">
        <v>12</v>
      </c>
      <c r="N84" s="23">
        <v>77</v>
      </c>
      <c r="O84" s="24">
        <v>18</v>
      </c>
      <c r="P84" s="13">
        <f>VLOOKUP(N84,$R$8:$S$88,2,FALSE)</f>
        <v>0.59027777777777735</v>
      </c>
      <c r="Q84" s="11">
        <f>VLOOKUP(B84,$B$90:$P$151,15,FALSE)</f>
        <v>0.56527777777777743</v>
      </c>
      <c r="R84">
        <v>77</v>
      </c>
      <c r="S84" s="1">
        <f>S83+TIMEVALUE("0:2")</f>
        <v>0.59027777777777735</v>
      </c>
      <c r="T84" s="22">
        <f>P84-Q84</f>
        <v>2.4999999999999911E-2</v>
      </c>
    </row>
    <row r="85" spans="1:20" x14ac:dyDescent="0.25">
      <c r="A85" s="23">
        <v>78</v>
      </c>
      <c r="B85" s="24" t="s">
        <v>86</v>
      </c>
      <c r="C85" s="23">
        <v>560</v>
      </c>
      <c r="D85" s="23" t="s">
        <v>6</v>
      </c>
      <c r="E85" s="23">
        <v>2004</v>
      </c>
      <c r="F85" s="23" t="s">
        <v>10</v>
      </c>
      <c r="G85" s="24" t="s">
        <v>2</v>
      </c>
      <c r="H85" s="24" t="s">
        <v>76</v>
      </c>
      <c r="I85" s="24" t="s">
        <v>75</v>
      </c>
      <c r="J85" s="24"/>
      <c r="K85" s="24">
        <v>10</v>
      </c>
      <c r="L85" s="24">
        <v>1</v>
      </c>
      <c r="M85" s="24">
        <v>120</v>
      </c>
      <c r="N85" s="23">
        <v>78</v>
      </c>
      <c r="O85" s="24">
        <v>11</v>
      </c>
      <c r="P85" s="13">
        <f>VLOOKUP(N85,$R$8:$S$88,2,FALSE)</f>
        <v>0.59236111111111067</v>
      </c>
      <c r="Q85" s="11" t="e">
        <f>VLOOKUP(B85,$B$90:$P$151,15,FALSE)</f>
        <v>#N/A</v>
      </c>
      <c r="R85">
        <v>78</v>
      </c>
      <c r="S85" s="1">
        <f>S84+TIMEVALUE("0:3")</f>
        <v>0.59236111111111067</v>
      </c>
      <c r="T85" s="22" t="e">
        <f t="shared" si="1"/>
        <v>#N/A</v>
      </c>
    </row>
    <row r="86" spans="1:20" x14ac:dyDescent="0.25">
      <c r="A86" s="23">
        <v>79</v>
      </c>
      <c r="B86" s="24" t="s">
        <v>57</v>
      </c>
      <c r="C86" s="23">
        <v>611</v>
      </c>
      <c r="D86" s="23" t="s">
        <v>56</v>
      </c>
      <c r="E86" s="23">
        <v>2000</v>
      </c>
      <c r="F86" s="23" t="s">
        <v>3</v>
      </c>
      <c r="G86" s="24" t="s">
        <v>45</v>
      </c>
      <c r="H86" s="24" t="s">
        <v>44</v>
      </c>
      <c r="I86" s="24" t="s">
        <v>43</v>
      </c>
      <c r="J86" s="24"/>
      <c r="K86" s="24">
        <v>1</v>
      </c>
      <c r="L86" s="24">
        <v>1</v>
      </c>
      <c r="M86" s="24">
        <v>400</v>
      </c>
      <c r="N86" s="23">
        <v>79</v>
      </c>
      <c r="O86" s="24">
        <v>10</v>
      </c>
      <c r="P86" s="13">
        <f>VLOOKUP(N86,$R$8:$S$88,2,FALSE)</f>
        <v>0.59374999999999956</v>
      </c>
      <c r="Q86" s="11" t="e">
        <f>VLOOKUP(B86,$B$90:$P$151,15,FALSE)</f>
        <v>#N/A</v>
      </c>
      <c r="R86">
        <v>79</v>
      </c>
      <c r="S86" s="1">
        <f>S85+TIMEVALUE("0:2")</f>
        <v>0.59374999999999956</v>
      </c>
      <c r="T86" s="22" t="e">
        <f t="shared" si="1"/>
        <v>#N/A</v>
      </c>
    </row>
    <row r="87" spans="1:20" x14ac:dyDescent="0.25">
      <c r="A87" s="23">
        <v>80</v>
      </c>
      <c r="B87" s="24" t="s">
        <v>83</v>
      </c>
      <c r="C87" s="23">
        <v>553</v>
      </c>
      <c r="D87" s="23">
        <v>1</v>
      </c>
      <c r="E87" s="23">
        <v>2005</v>
      </c>
      <c r="F87" s="23" t="s">
        <v>3</v>
      </c>
      <c r="G87" s="24" t="s">
        <v>2</v>
      </c>
      <c r="H87" s="24" t="s">
        <v>76</v>
      </c>
      <c r="I87" s="24" t="s">
        <v>75</v>
      </c>
      <c r="J87" s="24"/>
      <c r="K87" s="24">
        <v>3</v>
      </c>
      <c r="L87" s="24">
        <v>1</v>
      </c>
      <c r="M87" s="24">
        <v>40</v>
      </c>
      <c r="N87" s="23">
        <v>80</v>
      </c>
      <c r="O87" s="24">
        <v>11</v>
      </c>
      <c r="P87" s="13">
        <f>VLOOKUP(N87,$R$8:$S$88,2,FALSE)</f>
        <v>0.59583333333333288</v>
      </c>
      <c r="Q87" s="11" t="e">
        <f>VLOOKUP(B87,$B$90:$P$151,15,FALSE)</f>
        <v>#N/A</v>
      </c>
      <c r="R87">
        <v>80</v>
      </c>
      <c r="S87" s="1">
        <f>S86+TIMEVALUE("0:3")</f>
        <v>0.59583333333333288</v>
      </c>
      <c r="T87" s="22" t="e">
        <f t="shared" si="1"/>
        <v>#N/A</v>
      </c>
    </row>
    <row r="88" spans="1:20" x14ac:dyDescent="0.25">
      <c r="A88" s="23">
        <v>81</v>
      </c>
      <c r="B88" s="24" t="s">
        <v>26</v>
      </c>
      <c r="C88" s="23">
        <v>651</v>
      </c>
      <c r="D88" s="23">
        <v>2</v>
      </c>
      <c r="E88" s="23">
        <v>2007</v>
      </c>
      <c r="F88" s="23" t="s">
        <v>10</v>
      </c>
      <c r="G88" s="24" t="s">
        <v>9</v>
      </c>
      <c r="H88" s="24" t="s">
        <v>15</v>
      </c>
      <c r="I88" s="24" t="s">
        <v>0</v>
      </c>
      <c r="J88" s="24"/>
      <c r="K88" s="24">
        <v>1</v>
      </c>
      <c r="L88" s="24">
        <v>1</v>
      </c>
      <c r="M88" s="24">
        <v>12</v>
      </c>
      <c r="N88" s="23">
        <v>81</v>
      </c>
      <c r="O88" s="24">
        <v>18</v>
      </c>
      <c r="P88" s="13">
        <f>VLOOKUP(N88,$R$8:$S$88,2,FALSE)</f>
        <v>0.59722222222222177</v>
      </c>
      <c r="Q88" s="11" t="e">
        <f>VLOOKUP(B88,$B$90:$P$151,15,FALSE)</f>
        <v>#N/A</v>
      </c>
      <c r="R88">
        <v>81</v>
      </c>
      <c r="S88" s="1">
        <f>S87+TIMEVALUE("0:2")</f>
        <v>0.59722222222222177</v>
      </c>
      <c r="T88" s="22" t="e">
        <f t="shared" si="1"/>
        <v>#N/A</v>
      </c>
    </row>
    <row r="89" spans="1:20" s="21" customFormat="1" ht="30" customHeight="1" x14ac:dyDescent="0.25">
      <c r="A89" s="26" t="s">
        <v>174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8"/>
      <c r="Q89" s="20"/>
    </row>
    <row r="90" spans="1:20" x14ac:dyDescent="0.25">
      <c r="A90" s="23">
        <v>1</v>
      </c>
      <c r="B90" s="24" t="s">
        <v>144</v>
      </c>
      <c r="C90" s="23">
        <v>245</v>
      </c>
      <c r="D90" s="23">
        <v>2</v>
      </c>
      <c r="E90" s="23">
        <v>2008</v>
      </c>
      <c r="F90" s="23" t="s">
        <v>10</v>
      </c>
      <c r="G90" s="24" t="s">
        <v>140</v>
      </c>
      <c r="H90" s="24" t="s">
        <v>54</v>
      </c>
      <c r="I90" s="24" t="s">
        <v>43</v>
      </c>
      <c r="J90" s="24"/>
      <c r="K90" s="24">
        <v>5</v>
      </c>
      <c r="L90" s="24">
        <v>1</v>
      </c>
      <c r="M90" s="24">
        <v>12</v>
      </c>
      <c r="N90" s="24">
        <v>1</v>
      </c>
      <c r="O90" s="24">
        <v>5</v>
      </c>
      <c r="P90" s="13">
        <f>VLOOKUP(N90,$R$90:$S$151,2,FALSE)</f>
        <v>0.45902777777777781</v>
      </c>
      <c r="R90">
        <v>1</v>
      </c>
      <c r="S90" s="1">
        <v>0.45902777777777781</v>
      </c>
    </row>
    <row r="91" spans="1:20" x14ac:dyDescent="0.25">
      <c r="A91" s="23">
        <v>2</v>
      </c>
      <c r="B91" s="24" t="s">
        <v>157</v>
      </c>
      <c r="C91" s="23">
        <v>331</v>
      </c>
      <c r="D91" s="23" t="s">
        <v>133</v>
      </c>
      <c r="E91" s="23">
        <v>1998</v>
      </c>
      <c r="F91" s="23" t="s">
        <v>10</v>
      </c>
      <c r="G91" s="24" t="s">
        <v>134</v>
      </c>
      <c r="H91" s="24" t="s">
        <v>158</v>
      </c>
      <c r="I91" s="24" t="s">
        <v>43</v>
      </c>
      <c r="J91" s="24"/>
      <c r="K91" s="24">
        <v>1</v>
      </c>
      <c r="L91" s="24">
        <v>1</v>
      </c>
      <c r="M91" s="24">
        <v>0</v>
      </c>
      <c r="N91" s="24">
        <v>2</v>
      </c>
      <c r="O91" s="24">
        <v>1</v>
      </c>
      <c r="P91" s="13">
        <f t="shared" ref="P91:P151" si="2">VLOOKUP(N91,$R$90:$S$151,2,FALSE)</f>
        <v>0.46111111111111114</v>
      </c>
      <c r="R91">
        <v>2</v>
      </c>
      <c r="S91" s="1">
        <f>S90+TIMEVALUE("0:3")</f>
        <v>0.46111111111111114</v>
      </c>
    </row>
    <row r="92" spans="1:20" x14ac:dyDescent="0.25">
      <c r="A92" s="23">
        <v>3</v>
      </c>
      <c r="B92" s="25" t="s">
        <v>172</v>
      </c>
      <c r="C92" s="23"/>
      <c r="D92" s="23"/>
      <c r="E92" s="23"/>
      <c r="F92" s="23"/>
      <c r="G92" s="24"/>
      <c r="H92" s="24"/>
      <c r="I92" s="24"/>
      <c r="J92" s="24"/>
      <c r="K92" s="24"/>
      <c r="L92" s="24"/>
      <c r="M92" s="24"/>
      <c r="N92" s="24">
        <v>3</v>
      </c>
      <c r="O92" s="24">
        <v>2</v>
      </c>
      <c r="P92" s="13">
        <f t="shared" si="2"/>
        <v>0.46250000000000002</v>
      </c>
      <c r="R92">
        <v>3</v>
      </c>
      <c r="S92" s="1">
        <f>S91+TIMEVALUE("0:2")</f>
        <v>0.46250000000000002</v>
      </c>
    </row>
    <row r="93" spans="1:20" x14ac:dyDescent="0.25">
      <c r="A93" s="23">
        <v>4</v>
      </c>
      <c r="B93" s="24" t="s">
        <v>143</v>
      </c>
      <c r="C93" s="23">
        <v>244</v>
      </c>
      <c r="D93" s="23">
        <v>2</v>
      </c>
      <c r="E93" s="23">
        <v>2008</v>
      </c>
      <c r="F93" s="23" t="s">
        <v>10</v>
      </c>
      <c r="G93" s="24" t="s">
        <v>140</v>
      </c>
      <c r="H93" s="24" t="s">
        <v>54</v>
      </c>
      <c r="I93" s="24" t="s">
        <v>43</v>
      </c>
      <c r="J93" s="24"/>
      <c r="K93" s="24">
        <v>4</v>
      </c>
      <c r="L93" s="24">
        <v>1</v>
      </c>
      <c r="M93" s="24">
        <v>12</v>
      </c>
      <c r="N93" s="24">
        <v>4</v>
      </c>
      <c r="O93" s="24">
        <v>5</v>
      </c>
      <c r="P93" s="13">
        <f t="shared" si="2"/>
        <v>0.46458333333333335</v>
      </c>
      <c r="R93">
        <v>4</v>
      </c>
      <c r="S93" s="1">
        <v>0.46458333333333335</v>
      </c>
    </row>
    <row r="94" spans="1:20" x14ac:dyDescent="0.25">
      <c r="A94" s="23">
        <v>5</v>
      </c>
      <c r="B94" s="24" t="s">
        <v>145</v>
      </c>
      <c r="C94" s="23">
        <v>259</v>
      </c>
      <c r="D94" s="23">
        <v>2</v>
      </c>
      <c r="E94" s="23">
        <v>2005</v>
      </c>
      <c r="F94" s="23" t="s">
        <v>10</v>
      </c>
      <c r="G94" s="24" t="s">
        <v>134</v>
      </c>
      <c r="H94" s="24" t="s">
        <v>88</v>
      </c>
      <c r="I94" s="24" t="s">
        <v>27</v>
      </c>
      <c r="J94" s="24"/>
      <c r="K94" s="24">
        <v>9</v>
      </c>
      <c r="L94" s="24">
        <v>1</v>
      </c>
      <c r="M94" s="24">
        <v>12</v>
      </c>
      <c r="N94" s="24">
        <v>5</v>
      </c>
      <c r="O94" s="24">
        <v>1</v>
      </c>
      <c r="P94" s="13">
        <f t="shared" si="2"/>
        <v>0.46597222222222223</v>
      </c>
      <c r="R94">
        <v>5</v>
      </c>
      <c r="S94" s="1">
        <v>0.46597222222222223</v>
      </c>
    </row>
    <row r="95" spans="1:20" x14ac:dyDescent="0.25">
      <c r="A95" s="23">
        <v>6</v>
      </c>
      <c r="B95" s="25" t="s">
        <v>172</v>
      </c>
      <c r="C95" s="23"/>
      <c r="D95" s="23"/>
      <c r="E95" s="23"/>
      <c r="F95" s="23"/>
      <c r="G95" s="24"/>
      <c r="H95" s="24"/>
      <c r="I95" s="24"/>
      <c r="J95" s="24"/>
      <c r="K95" s="24"/>
      <c r="L95" s="24"/>
      <c r="M95" s="24"/>
      <c r="N95" s="24">
        <v>6</v>
      </c>
      <c r="O95" s="24">
        <v>2</v>
      </c>
      <c r="P95" s="13">
        <f t="shared" si="2"/>
        <v>0.46805555555555556</v>
      </c>
      <c r="R95">
        <v>6</v>
      </c>
      <c r="S95" s="1">
        <v>0.46805555555555556</v>
      </c>
    </row>
    <row r="96" spans="1:20" x14ac:dyDescent="0.25">
      <c r="A96" s="23">
        <v>7</v>
      </c>
      <c r="B96" s="24" t="s">
        <v>93</v>
      </c>
      <c r="C96" s="23">
        <v>243</v>
      </c>
      <c r="D96" s="23" t="s">
        <v>18</v>
      </c>
      <c r="E96" s="23">
        <v>2005</v>
      </c>
      <c r="F96" s="23" t="s">
        <v>10</v>
      </c>
      <c r="G96" s="24" t="s">
        <v>134</v>
      </c>
      <c r="H96" s="24" t="s">
        <v>54</v>
      </c>
      <c r="I96" s="24" t="s">
        <v>43</v>
      </c>
      <c r="J96" s="24"/>
      <c r="K96" s="24">
        <v>3</v>
      </c>
      <c r="L96" s="24">
        <v>1</v>
      </c>
      <c r="M96" s="24">
        <v>4</v>
      </c>
      <c r="N96" s="24">
        <v>7</v>
      </c>
      <c r="O96" s="24">
        <v>5</v>
      </c>
      <c r="P96" s="13">
        <f t="shared" si="2"/>
        <v>0.46944444444444444</v>
      </c>
      <c r="R96">
        <v>7</v>
      </c>
      <c r="S96" s="1">
        <v>0.46944444444444444</v>
      </c>
    </row>
    <row r="97" spans="1:19" x14ac:dyDescent="0.25">
      <c r="A97" s="23">
        <v>8</v>
      </c>
      <c r="B97" s="24" t="s">
        <v>138</v>
      </c>
      <c r="C97" s="23">
        <v>222</v>
      </c>
      <c r="D97" s="23" t="s">
        <v>133</v>
      </c>
      <c r="E97" s="23">
        <v>2003</v>
      </c>
      <c r="F97" s="23" t="s">
        <v>10</v>
      </c>
      <c r="G97" s="24" t="s">
        <v>134</v>
      </c>
      <c r="H97" s="24" t="s">
        <v>136</v>
      </c>
      <c r="I97" s="24" t="s">
        <v>137</v>
      </c>
      <c r="J97" s="24"/>
      <c r="K97" s="24">
        <v>2</v>
      </c>
      <c r="L97" s="24">
        <v>1</v>
      </c>
      <c r="M97" s="24">
        <v>0</v>
      </c>
      <c r="N97" s="24">
        <v>8</v>
      </c>
      <c r="O97" s="24">
        <v>2</v>
      </c>
      <c r="P97" s="13">
        <f t="shared" si="2"/>
        <v>0.47152777777777777</v>
      </c>
      <c r="R97">
        <v>8</v>
      </c>
      <c r="S97" s="1">
        <v>0.47152777777777777</v>
      </c>
    </row>
    <row r="98" spans="1:19" x14ac:dyDescent="0.25">
      <c r="A98" s="23">
        <v>9</v>
      </c>
      <c r="B98" s="24" t="s">
        <v>132</v>
      </c>
      <c r="C98" s="23">
        <v>212</v>
      </c>
      <c r="D98" s="23" t="s">
        <v>133</v>
      </c>
      <c r="E98" s="23">
        <v>2004</v>
      </c>
      <c r="F98" s="23" t="s">
        <v>10</v>
      </c>
      <c r="G98" s="24" t="s">
        <v>134</v>
      </c>
      <c r="H98" s="24" t="s">
        <v>104</v>
      </c>
      <c r="I98" s="24" t="s">
        <v>0</v>
      </c>
      <c r="J98" s="24"/>
      <c r="K98" s="24">
        <v>2</v>
      </c>
      <c r="L98" s="24">
        <v>1</v>
      </c>
      <c r="M98" s="24">
        <v>0</v>
      </c>
      <c r="N98" s="24">
        <v>9</v>
      </c>
      <c r="O98" s="24">
        <v>2</v>
      </c>
      <c r="P98" s="13">
        <f t="shared" si="2"/>
        <v>0.47291666666666665</v>
      </c>
      <c r="R98">
        <v>9</v>
      </c>
      <c r="S98" s="1">
        <v>0.47291666666666665</v>
      </c>
    </row>
    <row r="99" spans="1:19" x14ac:dyDescent="0.25">
      <c r="A99" s="23">
        <v>10</v>
      </c>
      <c r="B99" s="24" t="s">
        <v>94</v>
      </c>
      <c r="C99" s="23">
        <v>242</v>
      </c>
      <c r="D99" s="23">
        <v>2</v>
      </c>
      <c r="E99" s="23">
        <v>2006</v>
      </c>
      <c r="F99" s="23" t="s">
        <v>10</v>
      </c>
      <c r="G99" s="24" t="s">
        <v>131</v>
      </c>
      <c r="H99" s="24" t="s">
        <v>54</v>
      </c>
      <c r="I99" s="24" t="s">
        <v>43</v>
      </c>
      <c r="J99" s="24"/>
      <c r="K99" s="24">
        <v>2</v>
      </c>
      <c r="L99" s="24">
        <v>1</v>
      </c>
      <c r="M99" s="24">
        <v>12</v>
      </c>
      <c r="N99" s="24">
        <v>10</v>
      </c>
      <c r="O99" s="24">
        <v>5</v>
      </c>
      <c r="P99" s="13">
        <f t="shared" si="2"/>
        <v>0.47499999999999998</v>
      </c>
      <c r="R99">
        <v>10</v>
      </c>
      <c r="S99" s="1">
        <v>0.47499999999999998</v>
      </c>
    </row>
    <row r="100" spans="1:19" x14ac:dyDescent="0.25">
      <c r="A100" s="23">
        <v>11</v>
      </c>
      <c r="B100" s="24" t="s">
        <v>135</v>
      </c>
      <c r="C100" s="23">
        <v>221</v>
      </c>
      <c r="D100" s="23" t="s">
        <v>133</v>
      </c>
      <c r="E100" s="23">
        <v>2002</v>
      </c>
      <c r="F100" s="23" t="s">
        <v>10</v>
      </c>
      <c r="G100" s="24" t="s">
        <v>134</v>
      </c>
      <c r="H100" s="24" t="s">
        <v>136</v>
      </c>
      <c r="I100" s="24" t="s">
        <v>137</v>
      </c>
      <c r="J100" s="24"/>
      <c r="K100" s="24">
        <v>1</v>
      </c>
      <c r="L100" s="24">
        <v>1</v>
      </c>
      <c r="M100" s="24">
        <v>0</v>
      </c>
      <c r="N100" s="24">
        <v>11</v>
      </c>
      <c r="O100" s="24">
        <v>2</v>
      </c>
      <c r="P100" s="13">
        <f t="shared" si="2"/>
        <v>0.47638888888888886</v>
      </c>
      <c r="R100">
        <v>11</v>
      </c>
      <c r="S100" s="1">
        <v>0.47638888888888886</v>
      </c>
    </row>
    <row r="101" spans="1:19" x14ac:dyDescent="0.25">
      <c r="A101" s="23">
        <v>12</v>
      </c>
      <c r="B101" s="24" t="s">
        <v>130</v>
      </c>
      <c r="C101" s="23">
        <v>211</v>
      </c>
      <c r="D101" s="23" t="s">
        <v>18</v>
      </c>
      <c r="E101" s="23">
        <v>2007</v>
      </c>
      <c r="F101" s="23" t="s">
        <v>3</v>
      </c>
      <c r="G101" s="24" t="s">
        <v>131</v>
      </c>
      <c r="H101" s="24" t="s">
        <v>104</v>
      </c>
      <c r="I101" s="24" t="s">
        <v>0</v>
      </c>
      <c r="J101" s="24"/>
      <c r="K101" s="24">
        <v>1</v>
      </c>
      <c r="L101" s="24">
        <v>1</v>
      </c>
      <c r="M101" s="24">
        <v>4</v>
      </c>
      <c r="N101" s="24">
        <v>12</v>
      </c>
      <c r="O101" s="24">
        <v>2</v>
      </c>
      <c r="P101" s="13">
        <f t="shared" si="2"/>
        <v>0.47847222222222219</v>
      </c>
      <c r="R101">
        <v>12</v>
      </c>
      <c r="S101" s="1">
        <v>0.47847222222222219</v>
      </c>
    </row>
    <row r="102" spans="1:19" x14ac:dyDescent="0.25">
      <c r="A102" s="23">
        <v>13</v>
      </c>
      <c r="B102" s="24" t="s">
        <v>95</v>
      </c>
      <c r="C102" s="23">
        <v>241</v>
      </c>
      <c r="D102" s="23">
        <v>2</v>
      </c>
      <c r="E102" s="23">
        <v>2006</v>
      </c>
      <c r="F102" s="23" t="s">
        <v>10</v>
      </c>
      <c r="G102" s="24" t="s">
        <v>131</v>
      </c>
      <c r="H102" s="24" t="s">
        <v>54</v>
      </c>
      <c r="I102" s="24" t="s">
        <v>43</v>
      </c>
      <c r="J102" s="24"/>
      <c r="K102" s="24">
        <v>1</v>
      </c>
      <c r="L102" s="24">
        <v>1</v>
      </c>
      <c r="M102" s="24">
        <v>12</v>
      </c>
      <c r="N102" s="24">
        <v>13</v>
      </c>
      <c r="O102" s="24">
        <v>5</v>
      </c>
      <c r="P102" s="13">
        <f t="shared" si="2"/>
        <v>0.47986111111111107</v>
      </c>
      <c r="R102">
        <v>13</v>
      </c>
      <c r="S102" s="1">
        <v>0.47986111111111107</v>
      </c>
    </row>
    <row r="103" spans="1:19" x14ac:dyDescent="0.25">
      <c r="A103" s="23">
        <v>14</v>
      </c>
      <c r="B103" s="24" t="s">
        <v>142</v>
      </c>
      <c r="C103" s="23">
        <v>236</v>
      </c>
      <c r="D103" s="23">
        <v>1</v>
      </c>
      <c r="E103" s="23">
        <v>2007</v>
      </c>
      <c r="F103" s="23" t="s">
        <v>10</v>
      </c>
      <c r="G103" s="24" t="s">
        <v>131</v>
      </c>
      <c r="H103" s="24" t="s">
        <v>96</v>
      </c>
      <c r="I103" s="24" t="s">
        <v>0</v>
      </c>
      <c r="J103" s="24"/>
      <c r="K103" s="24">
        <v>6</v>
      </c>
      <c r="L103" s="24">
        <v>1</v>
      </c>
      <c r="M103" s="24">
        <v>40</v>
      </c>
      <c r="N103" s="24">
        <v>14</v>
      </c>
      <c r="O103" s="24">
        <v>6</v>
      </c>
      <c r="P103" s="13">
        <f t="shared" si="2"/>
        <v>0.4819444444444444</v>
      </c>
      <c r="R103">
        <v>14</v>
      </c>
      <c r="S103" s="1">
        <v>0.4819444444444444</v>
      </c>
    </row>
    <row r="104" spans="1:19" x14ac:dyDescent="0.25">
      <c r="A104" s="23">
        <v>15</v>
      </c>
      <c r="B104" s="24" t="s">
        <v>29</v>
      </c>
      <c r="C104" s="23">
        <v>397</v>
      </c>
      <c r="D104" s="23" t="s">
        <v>18</v>
      </c>
      <c r="E104" s="23">
        <v>2007</v>
      </c>
      <c r="F104" s="23" t="s">
        <v>10</v>
      </c>
      <c r="G104" s="24" t="s">
        <v>131</v>
      </c>
      <c r="H104" s="24" t="s">
        <v>28</v>
      </c>
      <c r="I104" s="24" t="s">
        <v>27</v>
      </c>
      <c r="J104" s="24"/>
      <c r="K104" s="24">
        <v>7</v>
      </c>
      <c r="L104" s="24">
        <v>1</v>
      </c>
      <c r="M104" s="24">
        <v>4</v>
      </c>
      <c r="N104" s="24">
        <v>15</v>
      </c>
      <c r="O104" s="24">
        <v>7</v>
      </c>
      <c r="P104" s="13">
        <f t="shared" si="2"/>
        <v>0.48333333333333328</v>
      </c>
      <c r="R104">
        <v>15</v>
      </c>
      <c r="S104" s="1">
        <v>0.48333333333333328</v>
      </c>
    </row>
    <row r="105" spans="1:19" x14ac:dyDescent="0.25">
      <c r="A105" s="23">
        <v>16</v>
      </c>
      <c r="B105" s="24" t="s">
        <v>165</v>
      </c>
      <c r="C105" s="23">
        <v>363</v>
      </c>
      <c r="D105" s="23" t="s">
        <v>133</v>
      </c>
      <c r="E105" s="23">
        <v>2007</v>
      </c>
      <c r="F105" s="23" t="s">
        <v>10</v>
      </c>
      <c r="G105" s="24" t="s">
        <v>131</v>
      </c>
      <c r="H105" s="24" t="s">
        <v>36</v>
      </c>
      <c r="I105" s="24" t="s">
        <v>35</v>
      </c>
      <c r="J105" s="24"/>
      <c r="K105" s="24">
        <v>3</v>
      </c>
      <c r="L105" s="24">
        <v>1</v>
      </c>
      <c r="M105" s="24">
        <v>0</v>
      </c>
      <c r="N105" s="24">
        <v>16</v>
      </c>
      <c r="O105" s="24">
        <v>7</v>
      </c>
      <c r="P105" s="13">
        <f t="shared" si="2"/>
        <v>0.48541666666666661</v>
      </c>
      <c r="R105">
        <v>16</v>
      </c>
      <c r="S105" s="1">
        <v>0.48541666666666661</v>
      </c>
    </row>
    <row r="106" spans="1:19" x14ac:dyDescent="0.25">
      <c r="A106" s="23">
        <v>17</v>
      </c>
      <c r="B106" s="24" t="s">
        <v>102</v>
      </c>
      <c r="C106" s="23">
        <v>235</v>
      </c>
      <c r="D106" s="23">
        <v>2</v>
      </c>
      <c r="E106" s="23">
        <v>2006</v>
      </c>
      <c r="F106" s="23" t="s">
        <v>10</v>
      </c>
      <c r="G106" s="24" t="s">
        <v>131</v>
      </c>
      <c r="H106" s="24" t="s">
        <v>96</v>
      </c>
      <c r="I106" s="24" t="s">
        <v>0</v>
      </c>
      <c r="J106" s="24"/>
      <c r="K106" s="24">
        <v>5</v>
      </c>
      <c r="L106" s="24">
        <v>1</v>
      </c>
      <c r="M106" s="24">
        <v>12</v>
      </c>
      <c r="N106" s="24">
        <v>17</v>
      </c>
      <c r="O106" s="24">
        <v>6</v>
      </c>
      <c r="P106" s="13">
        <f t="shared" si="2"/>
        <v>0.48680555555555549</v>
      </c>
      <c r="R106">
        <v>17</v>
      </c>
      <c r="S106" s="1">
        <v>0.48680555555555549</v>
      </c>
    </row>
    <row r="107" spans="1:19" x14ac:dyDescent="0.25">
      <c r="A107" s="23">
        <v>18</v>
      </c>
      <c r="B107" s="24" t="s">
        <v>30</v>
      </c>
      <c r="C107" s="23">
        <v>396</v>
      </c>
      <c r="D107" s="23">
        <v>2</v>
      </c>
      <c r="E107" s="23">
        <v>2007</v>
      </c>
      <c r="F107" s="23" t="s">
        <v>10</v>
      </c>
      <c r="G107" s="24" t="s">
        <v>131</v>
      </c>
      <c r="H107" s="24" t="s">
        <v>28</v>
      </c>
      <c r="I107" s="24" t="s">
        <v>27</v>
      </c>
      <c r="J107" s="24"/>
      <c r="K107" s="24">
        <v>6</v>
      </c>
      <c r="L107" s="24">
        <v>1</v>
      </c>
      <c r="M107" s="24">
        <v>12</v>
      </c>
      <c r="N107" s="24">
        <v>18</v>
      </c>
      <c r="O107" s="24">
        <v>7</v>
      </c>
      <c r="P107" s="13">
        <f t="shared" si="2"/>
        <v>0.48888888888888882</v>
      </c>
      <c r="R107">
        <v>18</v>
      </c>
      <c r="S107" s="1">
        <v>0.48888888888888882</v>
      </c>
    </row>
    <row r="108" spans="1:19" x14ac:dyDescent="0.25">
      <c r="A108" s="23">
        <v>19</v>
      </c>
      <c r="B108" s="24" t="s">
        <v>164</v>
      </c>
      <c r="C108" s="23">
        <v>362</v>
      </c>
      <c r="D108" s="23">
        <v>2</v>
      </c>
      <c r="E108" s="23">
        <v>2007</v>
      </c>
      <c r="F108" s="23" t="s">
        <v>10</v>
      </c>
      <c r="G108" s="24" t="s">
        <v>131</v>
      </c>
      <c r="H108" s="24" t="s">
        <v>36</v>
      </c>
      <c r="I108" s="24" t="s">
        <v>35</v>
      </c>
      <c r="J108" s="24"/>
      <c r="K108" s="24">
        <v>2</v>
      </c>
      <c r="L108" s="24">
        <v>1</v>
      </c>
      <c r="M108" s="24">
        <v>12</v>
      </c>
      <c r="N108" s="24">
        <v>19</v>
      </c>
      <c r="O108" s="24">
        <v>7</v>
      </c>
      <c r="P108" s="13">
        <f t="shared" si="2"/>
        <v>0.4902777777777777</v>
      </c>
      <c r="R108">
        <v>19</v>
      </c>
      <c r="S108" s="1">
        <v>0.4902777777777777</v>
      </c>
    </row>
    <row r="109" spans="1:19" x14ac:dyDescent="0.25">
      <c r="A109" s="23">
        <v>20</v>
      </c>
      <c r="B109" s="24" t="s">
        <v>97</v>
      </c>
      <c r="C109" s="23">
        <v>234</v>
      </c>
      <c r="D109" s="23">
        <v>1</v>
      </c>
      <c r="E109" s="23">
        <v>2006</v>
      </c>
      <c r="F109" s="23" t="s">
        <v>10</v>
      </c>
      <c r="G109" s="24" t="s">
        <v>131</v>
      </c>
      <c r="H109" s="24" t="s">
        <v>96</v>
      </c>
      <c r="I109" s="24" t="s">
        <v>0</v>
      </c>
      <c r="J109" s="24"/>
      <c r="K109" s="24">
        <v>4</v>
      </c>
      <c r="L109" s="24">
        <v>1</v>
      </c>
      <c r="M109" s="24">
        <v>40</v>
      </c>
      <c r="N109" s="24">
        <v>20</v>
      </c>
      <c r="O109" s="24">
        <v>6</v>
      </c>
      <c r="P109" s="13">
        <f t="shared" si="2"/>
        <v>0.49236111111111103</v>
      </c>
      <c r="R109">
        <v>20</v>
      </c>
      <c r="S109" s="1">
        <v>0.49236111111111103</v>
      </c>
    </row>
    <row r="110" spans="1:19" x14ac:dyDescent="0.25">
      <c r="A110" s="23">
        <v>21</v>
      </c>
      <c r="B110" s="24" t="s">
        <v>167</v>
      </c>
      <c r="C110" s="23">
        <v>395</v>
      </c>
      <c r="D110" s="23" t="s">
        <v>168</v>
      </c>
      <c r="E110" s="23">
        <v>2007</v>
      </c>
      <c r="F110" s="23" t="s">
        <v>10</v>
      </c>
      <c r="G110" s="24" t="s">
        <v>131</v>
      </c>
      <c r="H110" s="24" t="s">
        <v>28</v>
      </c>
      <c r="I110" s="24" t="s">
        <v>27</v>
      </c>
      <c r="J110" s="24"/>
      <c r="K110" s="24">
        <v>5</v>
      </c>
      <c r="L110" s="24">
        <v>1</v>
      </c>
      <c r="M110" s="24">
        <v>1.2</v>
      </c>
      <c r="N110" s="24">
        <v>21</v>
      </c>
      <c r="O110" s="24">
        <v>7</v>
      </c>
      <c r="P110" s="13">
        <f t="shared" si="2"/>
        <v>0.49374999999999991</v>
      </c>
      <c r="R110">
        <v>21</v>
      </c>
      <c r="S110" s="1">
        <v>0.49374999999999991</v>
      </c>
    </row>
    <row r="111" spans="1:19" x14ac:dyDescent="0.25">
      <c r="A111" s="23">
        <v>22</v>
      </c>
      <c r="B111" s="24" t="s">
        <v>163</v>
      </c>
      <c r="C111" s="23">
        <v>376</v>
      </c>
      <c r="D111" s="23" t="s">
        <v>133</v>
      </c>
      <c r="E111" s="23">
        <v>2005</v>
      </c>
      <c r="F111" s="23" t="s">
        <v>3</v>
      </c>
      <c r="G111" s="24" t="s">
        <v>134</v>
      </c>
      <c r="H111" s="24" t="s">
        <v>36</v>
      </c>
      <c r="I111" s="24" t="s">
        <v>35</v>
      </c>
      <c r="J111" s="24"/>
      <c r="K111" s="24">
        <v>16</v>
      </c>
      <c r="L111" s="24">
        <v>1</v>
      </c>
      <c r="M111" s="24">
        <v>0</v>
      </c>
      <c r="N111" s="24">
        <v>22</v>
      </c>
      <c r="O111" s="24">
        <v>7</v>
      </c>
      <c r="P111" s="13">
        <f t="shared" si="2"/>
        <v>0.49583333333333324</v>
      </c>
      <c r="R111">
        <v>22</v>
      </c>
      <c r="S111" s="1">
        <v>0.49583333333333324</v>
      </c>
    </row>
    <row r="112" spans="1:19" x14ac:dyDescent="0.25">
      <c r="A112" s="23">
        <v>23</v>
      </c>
      <c r="B112" s="24" t="s">
        <v>103</v>
      </c>
      <c r="C112" s="23">
        <v>233</v>
      </c>
      <c r="D112" s="23">
        <v>3</v>
      </c>
      <c r="E112" s="23">
        <v>2006</v>
      </c>
      <c r="F112" s="23" t="s">
        <v>10</v>
      </c>
      <c r="G112" s="24" t="s">
        <v>131</v>
      </c>
      <c r="H112" s="24" t="s">
        <v>96</v>
      </c>
      <c r="I112" s="24" t="s">
        <v>0</v>
      </c>
      <c r="J112" s="24"/>
      <c r="K112" s="24">
        <v>3</v>
      </c>
      <c r="L112" s="24">
        <v>1</v>
      </c>
      <c r="M112" s="24">
        <v>4</v>
      </c>
      <c r="N112" s="24">
        <v>23</v>
      </c>
      <c r="O112" s="24">
        <v>6</v>
      </c>
      <c r="P112" s="13">
        <f t="shared" si="2"/>
        <v>0.49722222222222212</v>
      </c>
      <c r="R112">
        <v>23</v>
      </c>
      <c r="S112" s="1">
        <v>0.49722222222222212</v>
      </c>
    </row>
    <row r="113" spans="1:19" x14ac:dyDescent="0.25">
      <c r="A113" s="23">
        <v>24</v>
      </c>
      <c r="B113" s="24" t="s">
        <v>31</v>
      </c>
      <c r="C113" s="23">
        <v>394</v>
      </c>
      <c r="D113" s="23" t="s">
        <v>18</v>
      </c>
      <c r="E113" s="23">
        <v>2007</v>
      </c>
      <c r="F113" s="23" t="s">
        <v>10</v>
      </c>
      <c r="G113" s="24" t="s">
        <v>131</v>
      </c>
      <c r="H113" s="24" t="s">
        <v>28</v>
      </c>
      <c r="I113" s="24" t="s">
        <v>27</v>
      </c>
      <c r="J113" s="24"/>
      <c r="K113" s="24">
        <v>4</v>
      </c>
      <c r="L113" s="24">
        <v>1</v>
      </c>
      <c r="M113" s="24">
        <v>4</v>
      </c>
      <c r="N113" s="24">
        <v>24</v>
      </c>
      <c r="O113" s="24">
        <v>7</v>
      </c>
      <c r="P113" s="13">
        <f t="shared" si="2"/>
        <v>0.49930555555555545</v>
      </c>
      <c r="R113">
        <v>24</v>
      </c>
      <c r="S113" s="1">
        <v>0.49930555555555545</v>
      </c>
    </row>
    <row r="114" spans="1:19" x14ac:dyDescent="0.25">
      <c r="A114" s="23">
        <v>25</v>
      </c>
      <c r="B114" s="24" t="s">
        <v>162</v>
      </c>
      <c r="C114" s="23">
        <v>374</v>
      </c>
      <c r="D114" s="23" t="s">
        <v>133</v>
      </c>
      <c r="E114" s="23">
        <v>2005</v>
      </c>
      <c r="F114" s="23" t="s">
        <v>10</v>
      </c>
      <c r="G114" s="24" t="s">
        <v>134</v>
      </c>
      <c r="H114" s="24" t="s">
        <v>36</v>
      </c>
      <c r="I114" s="24" t="s">
        <v>35</v>
      </c>
      <c r="J114" s="24"/>
      <c r="K114" s="24">
        <v>14</v>
      </c>
      <c r="L114" s="24">
        <v>1</v>
      </c>
      <c r="M114" s="24">
        <v>0</v>
      </c>
      <c r="N114" s="24">
        <v>25</v>
      </c>
      <c r="O114" s="24">
        <v>7</v>
      </c>
      <c r="P114" s="13">
        <f t="shared" si="2"/>
        <v>0.50069444444444433</v>
      </c>
      <c r="R114">
        <v>25</v>
      </c>
      <c r="S114" s="1">
        <v>0.50069444444444433</v>
      </c>
    </row>
    <row r="115" spans="1:19" x14ac:dyDescent="0.25">
      <c r="A115" s="23">
        <v>26</v>
      </c>
      <c r="B115" s="24" t="s">
        <v>141</v>
      </c>
      <c r="C115" s="23">
        <v>232</v>
      </c>
      <c r="D115" s="23">
        <v>2</v>
      </c>
      <c r="E115" s="23">
        <v>2008</v>
      </c>
      <c r="F115" s="23" t="s">
        <v>3</v>
      </c>
      <c r="G115" s="24" t="s">
        <v>140</v>
      </c>
      <c r="H115" s="24" t="s">
        <v>96</v>
      </c>
      <c r="I115" s="24" t="s">
        <v>0</v>
      </c>
      <c r="J115" s="24"/>
      <c r="K115" s="24">
        <v>2</v>
      </c>
      <c r="L115" s="24">
        <v>1</v>
      </c>
      <c r="M115" s="24">
        <v>12</v>
      </c>
      <c r="N115" s="24">
        <v>26</v>
      </c>
      <c r="O115" s="24">
        <v>6</v>
      </c>
      <c r="P115" s="13">
        <f t="shared" si="2"/>
        <v>0.50277777777777766</v>
      </c>
      <c r="R115">
        <v>26</v>
      </c>
      <c r="S115" s="1">
        <v>0.50277777777777766</v>
      </c>
    </row>
    <row r="116" spans="1:19" x14ac:dyDescent="0.25">
      <c r="A116" s="23">
        <v>27</v>
      </c>
      <c r="B116" s="24" t="s">
        <v>32</v>
      </c>
      <c r="C116" s="23">
        <v>393</v>
      </c>
      <c r="D116" s="23">
        <v>1</v>
      </c>
      <c r="E116" s="23">
        <v>2007</v>
      </c>
      <c r="F116" s="23" t="s">
        <v>10</v>
      </c>
      <c r="G116" s="24" t="s">
        <v>131</v>
      </c>
      <c r="H116" s="24" t="s">
        <v>28</v>
      </c>
      <c r="I116" s="24" t="s">
        <v>27</v>
      </c>
      <c r="J116" s="24"/>
      <c r="K116" s="24">
        <v>3</v>
      </c>
      <c r="L116" s="24">
        <v>1</v>
      </c>
      <c r="M116" s="24">
        <v>40</v>
      </c>
      <c r="N116" s="24">
        <v>27</v>
      </c>
      <c r="O116" s="24">
        <v>7</v>
      </c>
      <c r="P116" s="13">
        <f t="shared" si="2"/>
        <v>0.50416666666666654</v>
      </c>
      <c r="R116">
        <v>27</v>
      </c>
      <c r="S116" s="1">
        <v>0.50416666666666654</v>
      </c>
    </row>
    <row r="117" spans="1:19" x14ac:dyDescent="0.25">
      <c r="A117" s="23">
        <v>28</v>
      </c>
      <c r="B117" s="24" t="s">
        <v>161</v>
      </c>
      <c r="C117" s="23">
        <v>373</v>
      </c>
      <c r="D117" s="23" t="s">
        <v>133</v>
      </c>
      <c r="E117" s="23">
        <v>2004</v>
      </c>
      <c r="F117" s="23" t="s">
        <v>3</v>
      </c>
      <c r="G117" s="24" t="s">
        <v>134</v>
      </c>
      <c r="H117" s="24" t="s">
        <v>36</v>
      </c>
      <c r="I117" s="24" t="s">
        <v>35</v>
      </c>
      <c r="J117" s="24"/>
      <c r="K117" s="24">
        <v>13</v>
      </c>
      <c r="L117" s="24">
        <v>1</v>
      </c>
      <c r="M117" s="24">
        <v>0</v>
      </c>
      <c r="N117" s="24">
        <v>28</v>
      </c>
      <c r="O117" s="24">
        <v>7</v>
      </c>
      <c r="P117" s="13">
        <f t="shared" si="2"/>
        <v>0.50624999999999987</v>
      </c>
      <c r="R117">
        <v>28</v>
      </c>
      <c r="S117" s="1">
        <v>0.50624999999999987</v>
      </c>
    </row>
    <row r="118" spans="1:19" x14ac:dyDescent="0.25">
      <c r="A118" s="23">
        <v>29</v>
      </c>
      <c r="B118" s="24" t="s">
        <v>139</v>
      </c>
      <c r="C118" s="23">
        <v>231</v>
      </c>
      <c r="D118" s="23" t="s">
        <v>18</v>
      </c>
      <c r="E118" s="23">
        <v>2009</v>
      </c>
      <c r="F118" s="23" t="s">
        <v>3</v>
      </c>
      <c r="G118" s="24" t="s">
        <v>140</v>
      </c>
      <c r="H118" s="24" t="s">
        <v>96</v>
      </c>
      <c r="I118" s="24" t="s">
        <v>0</v>
      </c>
      <c r="J118" s="24"/>
      <c r="K118" s="24">
        <v>1</v>
      </c>
      <c r="L118" s="24">
        <v>1</v>
      </c>
      <c r="M118" s="24">
        <v>4</v>
      </c>
      <c r="N118" s="24">
        <v>29</v>
      </c>
      <c r="O118" s="24">
        <v>6</v>
      </c>
      <c r="P118" s="13">
        <f t="shared" si="2"/>
        <v>0.50763888888888875</v>
      </c>
      <c r="R118">
        <v>29</v>
      </c>
      <c r="S118" s="1">
        <v>0.50763888888888875</v>
      </c>
    </row>
    <row r="119" spans="1:19" x14ac:dyDescent="0.25">
      <c r="A119" s="23">
        <v>30</v>
      </c>
      <c r="B119" s="24" t="s">
        <v>33</v>
      </c>
      <c r="C119" s="23">
        <v>392</v>
      </c>
      <c r="D119" s="23">
        <v>1</v>
      </c>
      <c r="E119" s="23">
        <v>2008</v>
      </c>
      <c r="F119" s="23" t="s">
        <v>10</v>
      </c>
      <c r="G119" s="24" t="s">
        <v>140</v>
      </c>
      <c r="H119" s="24" t="s">
        <v>28</v>
      </c>
      <c r="I119" s="24" t="s">
        <v>27</v>
      </c>
      <c r="J119" s="24"/>
      <c r="K119" s="24">
        <v>2</v>
      </c>
      <c r="L119" s="24">
        <v>1</v>
      </c>
      <c r="M119" s="24">
        <v>40</v>
      </c>
      <c r="N119" s="24">
        <v>30</v>
      </c>
      <c r="O119" s="24">
        <v>7</v>
      </c>
      <c r="P119" s="13">
        <f t="shared" si="2"/>
        <v>0.50972222222222208</v>
      </c>
      <c r="R119">
        <v>30</v>
      </c>
      <c r="S119" s="1">
        <v>0.50972222222222208</v>
      </c>
    </row>
    <row r="120" spans="1:19" x14ac:dyDescent="0.25">
      <c r="A120" s="23">
        <v>31</v>
      </c>
      <c r="B120" s="24" t="s">
        <v>160</v>
      </c>
      <c r="C120" s="23">
        <v>372</v>
      </c>
      <c r="D120" s="23" t="s">
        <v>133</v>
      </c>
      <c r="E120" s="23">
        <v>2006</v>
      </c>
      <c r="F120" s="23" t="s">
        <v>3</v>
      </c>
      <c r="G120" s="24" t="s">
        <v>131</v>
      </c>
      <c r="H120" s="24" t="s">
        <v>36</v>
      </c>
      <c r="I120" s="24" t="s">
        <v>35</v>
      </c>
      <c r="J120" s="24"/>
      <c r="K120" s="24">
        <v>12</v>
      </c>
      <c r="L120" s="24">
        <v>1</v>
      </c>
      <c r="M120" s="24">
        <v>0</v>
      </c>
      <c r="N120" s="24">
        <v>31</v>
      </c>
      <c r="O120" s="24">
        <v>7</v>
      </c>
      <c r="P120" s="13">
        <f t="shared" si="2"/>
        <v>0.51111111111111096</v>
      </c>
      <c r="R120">
        <v>31</v>
      </c>
      <c r="S120" s="1">
        <v>0.51111111111111096</v>
      </c>
    </row>
    <row r="121" spans="1:19" x14ac:dyDescent="0.25">
      <c r="A121" s="23">
        <v>32</v>
      </c>
      <c r="B121" s="24" t="s">
        <v>25</v>
      </c>
      <c r="C121" s="23">
        <v>409</v>
      </c>
      <c r="D121" s="23">
        <v>2</v>
      </c>
      <c r="E121" s="23">
        <v>2008</v>
      </c>
      <c r="F121" s="23" t="s">
        <v>3</v>
      </c>
      <c r="G121" s="24" t="s">
        <v>140</v>
      </c>
      <c r="H121" s="24" t="s">
        <v>1</v>
      </c>
      <c r="I121" s="24" t="s">
        <v>0</v>
      </c>
      <c r="J121" s="24"/>
      <c r="K121" s="24">
        <v>9</v>
      </c>
      <c r="L121" s="24">
        <v>1</v>
      </c>
      <c r="M121" s="24">
        <v>12</v>
      </c>
      <c r="N121" s="24">
        <v>32</v>
      </c>
      <c r="O121" s="24">
        <v>11</v>
      </c>
      <c r="P121" s="13">
        <f t="shared" si="2"/>
        <v>0.51319444444444429</v>
      </c>
      <c r="R121">
        <v>32</v>
      </c>
      <c r="S121" s="1">
        <v>0.51319444444444429</v>
      </c>
    </row>
    <row r="122" spans="1:19" x14ac:dyDescent="0.25">
      <c r="A122" s="23">
        <v>33</v>
      </c>
      <c r="B122" s="24" t="s">
        <v>166</v>
      </c>
      <c r="C122" s="23">
        <v>391</v>
      </c>
      <c r="D122" s="23" t="s">
        <v>18</v>
      </c>
      <c r="E122" s="23">
        <v>2009</v>
      </c>
      <c r="F122" s="23" t="s">
        <v>3</v>
      </c>
      <c r="G122" s="24" t="s">
        <v>140</v>
      </c>
      <c r="H122" s="24" t="s">
        <v>28</v>
      </c>
      <c r="I122" s="24" t="s">
        <v>27</v>
      </c>
      <c r="J122" s="24"/>
      <c r="K122" s="24">
        <v>1</v>
      </c>
      <c r="L122" s="24">
        <v>1</v>
      </c>
      <c r="M122" s="24">
        <v>4</v>
      </c>
      <c r="N122" s="24">
        <v>33</v>
      </c>
      <c r="O122" s="24">
        <v>7</v>
      </c>
      <c r="P122" s="13">
        <f t="shared" si="2"/>
        <v>0.51458333333333317</v>
      </c>
      <c r="R122">
        <v>33</v>
      </c>
      <c r="S122" s="1">
        <v>0.51458333333333317</v>
      </c>
    </row>
    <row r="123" spans="1:19" x14ac:dyDescent="0.25">
      <c r="A123" s="23">
        <v>34</v>
      </c>
      <c r="B123" s="24" t="s">
        <v>159</v>
      </c>
      <c r="C123" s="23">
        <v>361</v>
      </c>
      <c r="D123" s="23" t="s">
        <v>133</v>
      </c>
      <c r="E123" s="23">
        <v>2007</v>
      </c>
      <c r="F123" s="23" t="s">
        <v>10</v>
      </c>
      <c r="G123" s="24" t="s">
        <v>131</v>
      </c>
      <c r="H123" s="24" t="s">
        <v>36</v>
      </c>
      <c r="I123" s="24" t="s">
        <v>35</v>
      </c>
      <c r="J123" s="24"/>
      <c r="K123" s="24">
        <v>1</v>
      </c>
      <c r="L123" s="24">
        <v>1</v>
      </c>
      <c r="M123" s="24">
        <v>0</v>
      </c>
      <c r="N123" s="24">
        <v>34</v>
      </c>
      <c r="O123" s="24">
        <v>7</v>
      </c>
      <c r="P123" s="13">
        <f t="shared" si="2"/>
        <v>0.5166666666666665</v>
      </c>
      <c r="R123">
        <v>34</v>
      </c>
      <c r="S123" s="1">
        <v>0.5166666666666665</v>
      </c>
    </row>
    <row r="124" spans="1:19" x14ac:dyDescent="0.25">
      <c r="A124" s="23">
        <v>35</v>
      </c>
      <c r="B124" s="24" t="s">
        <v>16</v>
      </c>
      <c r="C124" s="23">
        <v>408</v>
      </c>
      <c r="D124" s="23">
        <v>2</v>
      </c>
      <c r="E124" s="23">
        <v>2008</v>
      </c>
      <c r="F124" s="23" t="s">
        <v>3</v>
      </c>
      <c r="G124" s="24" t="s">
        <v>140</v>
      </c>
      <c r="H124" s="24" t="s">
        <v>1</v>
      </c>
      <c r="I124" s="24" t="s">
        <v>0</v>
      </c>
      <c r="J124" s="24"/>
      <c r="K124" s="24">
        <v>8</v>
      </c>
      <c r="L124" s="24">
        <v>1</v>
      </c>
      <c r="M124" s="24">
        <v>12</v>
      </c>
      <c r="N124" s="24">
        <v>35</v>
      </c>
      <c r="O124" s="24">
        <v>11</v>
      </c>
      <c r="P124" s="13">
        <f t="shared" si="2"/>
        <v>0.51805555555555538</v>
      </c>
      <c r="R124">
        <v>35</v>
      </c>
      <c r="S124" s="1">
        <v>0.51805555555555538</v>
      </c>
    </row>
    <row r="125" spans="1:19" x14ac:dyDescent="0.25">
      <c r="A125" s="23">
        <v>36</v>
      </c>
      <c r="B125" s="24" t="s">
        <v>156</v>
      </c>
      <c r="C125" s="23">
        <v>409</v>
      </c>
      <c r="D125" s="23">
        <v>2</v>
      </c>
      <c r="E125" s="23">
        <v>2009</v>
      </c>
      <c r="F125" s="23" t="s">
        <v>3</v>
      </c>
      <c r="G125" s="24" t="s">
        <v>140</v>
      </c>
      <c r="H125" s="24" t="s">
        <v>59</v>
      </c>
      <c r="I125" s="24" t="s">
        <v>58</v>
      </c>
      <c r="J125" s="24"/>
      <c r="K125" s="24">
        <v>9</v>
      </c>
      <c r="L125" s="24">
        <v>1</v>
      </c>
      <c r="M125" s="24">
        <v>12</v>
      </c>
      <c r="N125" s="24">
        <v>36</v>
      </c>
      <c r="O125" s="24">
        <v>9</v>
      </c>
      <c r="P125" s="13">
        <f t="shared" si="2"/>
        <v>0.52013888888888871</v>
      </c>
      <c r="R125">
        <v>36</v>
      </c>
      <c r="S125" s="1">
        <v>0.52013888888888871</v>
      </c>
    </row>
    <row r="126" spans="1:19" x14ac:dyDescent="0.25">
      <c r="A126" s="23">
        <v>37</v>
      </c>
      <c r="B126" s="24" t="s">
        <v>151</v>
      </c>
      <c r="C126" s="23">
        <v>269</v>
      </c>
      <c r="D126" s="23">
        <v>2</v>
      </c>
      <c r="E126" s="23">
        <v>2009</v>
      </c>
      <c r="F126" s="23" t="s">
        <v>10</v>
      </c>
      <c r="G126" s="24" t="s">
        <v>140</v>
      </c>
      <c r="H126" s="24" t="s">
        <v>76</v>
      </c>
      <c r="I126" s="24" t="s">
        <v>75</v>
      </c>
      <c r="J126" s="24"/>
      <c r="K126" s="24">
        <v>9</v>
      </c>
      <c r="L126" s="24">
        <v>1</v>
      </c>
      <c r="M126" s="24">
        <v>12</v>
      </c>
      <c r="N126" s="24">
        <v>37</v>
      </c>
      <c r="O126" s="24">
        <v>9</v>
      </c>
      <c r="P126" s="13">
        <f t="shared" si="2"/>
        <v>0.52152777777777759</v>
      </c>
      <c r="R126">
        <v>37</v>
      </c>
      <c r="S126" s="1">
        <v>0.52152777777777759</v>
      </c>
    </row>
    <row r="127" spans="1:19" x14ac:dyDescent="0.25">
      <c r="A127" s="23">
        <v>38</v>
      </c>
      <c r="B127" s="24" t="s">
        <v>17</v>
      </c>
      <c r="C127" s="23">
        <v>407</v>
      </c>
      <c r="D127" s="23">
        <v>2</v>
      </c>
      <c r="E127" s="23">
        <v>2008</v>
      </c>
      <c r="F127" s="23" t="s">
        <v>3</v>
      </c>
      <c r="G127" s="24" t="s">
        <v>140</v>
      </c>
      <c r="H127" s="24" t="s">
        <v>1</v>
      </c>
      <c r="I127" s="24" t="s">
        <v>0</v>
      </c>
      <c r="J127" s="24"/>
      <c r="K127" s="24">
        <v>7</v>
      </c>
      <c r="L127" s="24">
        <v>1</v>
      </c>
      <c r="M127" s="24">
        <v>12</v>
      </c>
      <c r="N127" s="24">
        <v>38</v>
      </c>
      <c r="O127" s="24">
        <v>11</v>
      </c>
      <c r="P127" s="13">
        <f t="shared" si="2"/>
        <v>0.52361111111111092</v>
      </c>
      <c r="R127">
        <v>38</v>
      </c>
      <c r="S127" s="1">
        <v>0.52361111111111092</v>
      </c>
    </row>
    <row r="128" spans="1:19" x14ac:dyDescent="0.25">
      <c r="A128" s="23">
        <v>39</v>
      </c>
      <c r="B128" s="24" t="s">
        <v>155</v>
      </c>
      <c r="C128" s="23">
        <v>408</v>
      </c>
      <c r="D128" s="23" t="s">
        <v>18</v>
      </c>
      <c r="E128" s="23">
        <v>2009</v>
      </c>
      <c r="F128" s="23" t="s">
        <v>3</v>
      </c>
      <c r="G128" s="24" t="s">
        <v>140</v>
      </c>
      <c r="H128" s="24" t="s">
        <v>59</v>
      </c>
      <c r="I128" s="24" t="s">
        <v>58</v>
      </c>
      <c r="J128" s="24"/>
      <c r="K128" s="24">
        <v>8</v>
      </c>
      <c r="L128" s="24">
        <v>1</v>
      </c>
      <c r="M128" s="24">
        <v>4</v>
      </c>
      <c r="N128" s="24">
        <v>39</v>
      </c>
      <c r="O128" s="24">
        <v>9</v>
      </c>
      <c r="P128" s="13">
        <f t="shared" si="2"/>
        <v>0.5249999999999998</v>
      </c>
      <c r="R128">
        <v>39</v>
      </c>
      <c r="S128" s="1">
        <v>0.5249999999999998</v>
      </c>
    </row>
    <row r="129" spans="1:19" x14ac:dyDescent="0.25">
      <c r="A129" s="23">
        <v>40</v>
      </c>
      <c r="B129" s="24" t="s">
        <v>150</v>
      </c>
      <c r="C129" s="23">
        <v>268</v>
      </c>
      <c r="D129" s="23">
        <v>2</v>
      </c>
      <c r="E129" s="23">
        <v>2009</v>
      </c>
      <c r="F129" s="23" t="s">
        <v>10</v>
      </c>
      <c r="G129" s="24" t="s">
        <v>140</v>
      </c>
      <c r="H129" s="24" t="s">
        <v>76</v>
      </c>
      <c r="I129" s="24" t="s">
        <v>75</v>
      </c>
      <c r="J129" s="24"/>
      <c r="K129" s="24">
        <v>8</v>
      </c>
      <c r="L129" s="24">
        <v>1</v>
      </c>
      <c r="M129" s="24">
        <v>12</v>
      </c>
      <c r="N129" s="24">
        <v>40</v>
      </c>
      <c r="O129" s="24">
        <v>9</v>
      </c>
      <c r="P129" s="13">
        <f t="shared" si="2"/>
        <v>0.52708333333333313</v>
      </c>
      <c r="R129">
        <v>40</v>
      </c>
      <c r="S129" s="1">
        <v>0.52708333333333313</v>
      </c>
    </row>
    <row r="130" spans="1:19" x14ac:dyDescent="0.25">
      <c r="A130" s="23">
        <v>41</v>
      </c>
      <c r="B130" s="24" t="s">
        <v>24</v>
      </c>
      <c r="C130" s="23">
        <v>405</v>
      </c>
      <c r="D130" s="23" t="s">
        <v>18</v>
      </c>
      <c r="E130" s="23">
        <v>2008</v>
      </c>
      <c r="F130" s="23" t="s">
        <v>10</v>
      </c>
      <c r="G130" s="24" t="s">
        <v>140</v>
      </c>
      <c r="H130" s="24" t="s">
        <v>1</v>
      </c>
      <c r="I130" s="24" t="s">
        <v>0</v>
      </c>
      <c r="J130" s="24"/>
      <c r="K130" s="24">
        <v>5</v>
      </c>
      <c r="L130" s="24">
        <v>1</v>
      </c>
      <c r="M130" s="24">
        <v>4</v>
      </c>
      <c r="N130" s="24">
        <v>41</v>
      </c>
      <c r="O130" s="24">
        <v>11</v>
      </c>
      <c r="P130" s="13">
        <f t="shared" si="2"/>
        <v>0.52847222222222201</v>
      </c>
      <c r="R130">
        <v>41</v>
      </c>
      <c r="S130" s="1">
        <v>0.52847222222222201</v>
      </c>
    </row>
    <row r="131" spans="1:19" x14ac:dyDescent="0.25">
      <c r="A131" s="23">
        <v>42</v>
      </c>
      <c r="B131" s="24" t="s">
        <v>60</v>
      </c>
      <c r="C131" s="23">
        <v>407</v>
      </c>
      <c r="D131" s="23">
        <v>2</v>
      </c>
      <c r="E131" s="23">
        <v>2008</v>
      </c>
      <c r="F131" s="23" t="s">
        <v>10</v>
      </c>
      <c r="G131" s="24" t="s">
        <v>140</v>
      </c>
      <c r="H131" s="24" t="s">
        <v>59</v>
      </c>
      <c r="I131" s="24" t="s">
        <v>58</v>
      </c>
      <c r="J131" s="24"/>
      <c r="K131" s="24">
        <v>7</v>
      </c>
      <c r="L131" s="24">
        <v>1</v>
      </c>
      <c r="M131" s="24">
        <v>12</v>
      </c>
      <c r="N131" s="24">
        <v>42</v>
      </c>
      <c r="O131" s="24">
        <v>9</v>
      </c>
      <c r="P131" s="13">
        <f t="shared" si="2"/>
        <v>0.53055555555555534</v>
      </c>
      <c r="R131">
        <v>42</v>
      </c>
      <c r="S131" s="1">
        <v>0.53055555555555534</v>
      </c>
    </row>
    <row r="132" spans="1:19" x14ac:dyDescent="0.25">
      <c r="A132" s="23">
        <v>43</v>
      </c>
      <c r="B132" s="24" t="s">
        <v>149</v>
      </c>
      <c r="C132" s="23">
        <v>267</v>
      </c>
      <c r="D132" s="23">
        <v>2</v>
      </c>
      <c r="E132" s="23">
        <v>2009</v>
      </c>
      <c r="F132" s="23" t="s">
        <v>3</v>
      </c>
      <c r="G132" s="24" t="s">
        <v>140</v>
      </c>
      <c r="H132" s="24" t="s">
        <v>76</v>
      </c>
      <c r="I132" s="24" t="s">
        <v>75</v>
      </c>
      <c r="J132" s="24"/>
      <c r="K132" s="24">
        <v>7</v>
      </c>
      <c r="L132" s="24">
        <v>1</v>
      </c>
      <c r="M132" s="24">
        <v>12</v>
      </c>
      <c r="N132" s="24">
        <v>43</v>
      </c>
      <c r="O132" s="24">
        <v>9</v>
      </c>
      <c r="P132" s="13">
        <f t="shared" si="2"/>
        <v>0.53194444444444422</v>
      </c>
      <c r="R132">
        <v>43</v>
      </c>
      <c r="S132" s="1">
        <v>0.53194444444444422</v>
      </c>
    </row>
    <row r="133" spans="1:19" x14ac:dyDescent="0.25">
      <c r="A133" s="23">
        <v>44</v>
      </c>
      <c r="B133" s="24" t="s">
        <v>19</v>
      </c>
      <c r="C133" s="23">
        <v>404</v>
      </c>
      <c r="D133" s="23" t="s">
        <v>18</v>
      </c>
      <c r="E133" s="23">
        <v>2008</v>
      </c>
      <c r="F133" s="23" t="s">
        <v>10</v>
      </c>
      <c r="G133" s="24" t="s">
        <v>140</v>
      </c>
      <c r="H133" s="24" t="s">
        <v>1</v>
      </c>
      <c r="I133" s="24" t="s">
        <v>0</v>
      </c>
      <c r="J133" s="24"/>
      <c r="K133" s="24">
        <v>4</v>
      </c>
      <c r="L133" s="24">
        <v>1</v>
      </c>
      <c r="M133" s="24">
        <v>4</v>
      </c>
      <c r="N133" s="24">
        <v>44</v>
      </c>
      <c r="O133" s="24">
        <v>11</v>
      </c>
      <c r="P133" s="13">
        <f t="shared" si="2"/>
        <v>0.53402777777777755</v>
      </c>
      <c r="R133">
        <v>44</v>
      </c>
      <c r="S133" s="1">
        <v>0.53402777777777755</v>
      </c>
    </row>
    <row r="134" spans="1:19" x14ac:dyDescent="0.25">
      <c r="A134" s="23">
        <v>45</v>
      </c>
      <c r="B134" s="24" t="s">
        <v>154</v>
      </c>
      <c r="C134" s="23">
        <v>406</v>
      </c>
      <c r="D134" s="23">
        <v>2</v>
      </c>
      <c r="E134" s="23">
        <v>2008</v>
      </c>
      <c r="F134" s="23" t="s">
        <v>10</v>
      </c>
      <c r="G134" s="24" t="s">
        <v>140</v>
      </c>
      <c r="H134" s="24" t="s">
        <v>59</v>
      </c>
      <c r="I134" s="24" t="s">
        <v>58</v>
      </c>
      <c r="J134" s="24"/>
      <c r="K134" s="24">
        <v>6</v>
      </c>
      <c r="L134" s="24">
        <v>1</v>
      </c>
      <c r="M134" s="24">
        <v>12</v>
      </c>
      <c r="N134" s="24">
        <v>45</v>
      </c>
      <c r="O134" s="24">
        <v>9</v>
      </c>
      <c r="P134" s="13">
        <f t="shared" si="2"/>
        <v>0.53541666666666643</v>
      </c>
      <c r="R134">
        <v>45</v>
      </c>
      <c r="S134" s="1">
        <v>0.53541666666666643</v>
      </c>
    </row>
    <row r="135" spans="1:19" x14ac:dyDescent="0.25">
      <c r="A135" s="23">
        <v>46</v>
      </c>
      <c r="B135" s="24" t="s">
        <v>148</v>
      </c>
      <c r="C135" s="23">
        <v>266</v>
      </c>
      <c r="D135" s="23">
        <v>2</v>
      </c>
      <c r="E135" s="23">
        <v>2009</v>
      </c>
      <c r="F135" s="23" t="s">
        <v>3</v>
      </c>
      <c r="G135" s="24" t="s">
        <v>140</v>
      </c>
      <c r="H135" s="24" t="s">
        <v>76</v>
      </c>
      <c r="I135" s="24" t="s">
        <v>75</v>
      </c>
      <c r="J135" s="24"/>
      <c r="K135" s="24">
        <v>6</v>
      </c>
      <c r="L135" s="24">
        <v>1</v>
      </c>
      <c r="M135" s="24">
        <v>12</v>
      </c>
      <c r="N135" s="24">
        <v>46</v>
      </c>
      <c r="O135" s="24">
        <v>9</v>
      </c>
      <c r="P135" s="13">
        <f t="shared" si="2"/>
        <v>0.53749999999999976</v>
      </c>
      <c r="R135">
        <v>46</v>
      </c>
      <c r="S135" s="1">
        <v>0.53749999999999976</v>
      </c>
    </row>
    <row r="136" spans="1:19" x14ac:dyDescent="0.25">
      <c r="A136" s="23">
        <v>47</v>
      </c>
      <c r="B136" s="24" t="s">
        <v>20</v>
      </c>
      <c r="C136" s="23">
        <v>403</v>
      </c>
      <c r="D136" s="23">
        <v>2</v>
      </c>
      <c r="E136" s="23">
        <v>2008</v>
      </c>
      <c r="F136" s="23" t="s">
        <v>10</v>
      </c>
      <c r="G136" s="24" t="s">
        <v>140</v>
      </c>
      <c r="H136" s="24" t="s">
        <v>1</v>
      </c>
      <c r="I136" s="24" t="s">
        <v>0</v>
      </c>
      <c r="J136" s="24"/>
      <c r="K136" s="24">
        <v>3</v>
      </c>
      <c r="L136" s="24">
        <v>1</v>
      </c>
      <c r="M136" s="24">
        <v>12</v>
      </c>
      <c r="N136" s="24">
        <v>47</v>
      </c>
      <c r="O136" s="24">
        <v>11</v>
      </c>
      <c r="P136" s="13">
        <f t="shared" si="2"/>
        <v>0.53888888888888864</v>
      </c>
      <c r="R136">
        <v>47</v>
      </c>
      <c r="S136" s="1">
        <v>0.53888888888888864</v>
      </c>
    </row>
    <row r="137" spans="1:19" x14ac:dyDescent="0.25">
      <c r="A137" s="23">
        <v>48</v>
      </c>
      <c r="B137" s="24" t="s">
        <v>61</v>
      </c>
      <c r="C137" s="23">
        <v>405</v>
      </c>
      <c r="D137" s="23">
        <v>2</v>
      </c>
      <c r="E137" s="23">
        <v>2008</v>
      </c>
      <c r="F137" s="23" t="s">
        <v>10</v>
      </c>
      <c r="G137" s="24" t="s">
        <v>140</v>
      </c>
      <c r="H137" s="24" t="s">
        <v>59</v>
      </c>
      <c r="I137" s="24" t="s">
        <v>58</v>
      </c>
      <c r="J137" s="24"/>
      <c r="K137" s="24">
        <v>5</v>
      </c>
      <c r="L137" s="24">
        <v>1</v>
      </c>
      <c r="M137" s="24">
        <v>12</v>
      </c>
      <c r="N137" s="24">
        <v>48</v>
      </c>
      <c r="O137" s="24">
        <v>9</v>
      </c>
      <c r="P137" s="13">
        <f t="shared" si="2"/>
        <v>0.54097222222222197</v>
      </c>
      <c r="R137">
        <v>48</v>
      </c>
      <c r="S137" s="1">
        <v>0.54097222222222197</v>
      </c>
    </row>
    <row r="138" spans="1:19" x14ac:dyDescent="0.25">
      <c r="A138" s="23">
        <v>49</v>
      </c>
      <c r="B138" s="24" t="s">
        <v>147</v>
      </c>
      <c r="C138" s="23">
        <v>265</v>
      </c>
      <c r="D138" s="23">
        <v>2</v>
      </c>
      <c r="E138" s="23">
        <v>2009</v>
      </c>
      <c r="F138" s="23" t="s">
        <v>3</v>
      </c>
      <c r="G138" s="24" t="s">
        <v>140</v>
      </c>
      <c r="H138" s="24" t="s">
        <v>76</v>
      </c>
      <c r="I138" s="24" t="s">
        <v>75</v>
      </c>
      <c r="J138" s="24"/>
      <c r="K138" s="24">
        <v>5</v>
      </c>
      <c r="L138" s="24">
        <v>1</v>
      </c>
      <c r="M138" s="24">
        <v>12</v>
      </c>
      <c r="N138" s="24">
        <v>49</v>
      </c>
      <c r="O138" s="24">
        <v>9</v>
      </c>
      <c r="P138" s="13">
        <f t="shared" si="2"/>
        <v>0.54236111111111085</v>
      </c>
      <c r="R138">
        <v>49</v>
      </c>
      <c r="S138" s="1">
        <v>0.54236111111111085</v>
      </c>
    </row>
    <row r="139" spans="1:19" x14ac:dyDescent="0.25">
      <c r="A139" s="23">
        <v>50</v>
      </c>
      <c r="B139" s="24" t="s">
        <v>21</v>
      </c>
      <c r="C139" s="23">
        <v>402</v>
      </c>
      <c r="D139" s="23">
        <v>2</v>
      </c>
      <c r="E139" s="23">
        <v>2008</v>
      </c>
      <c r="F139" s="23" t="s">
        <v>10</v>
      </c>
      <c r="G139" s="24" t="s">
        <v>140</v>
      </c>
      <c r="H139" s="24" t="s">
        <v>1</v>
      </c>
      <c r="I139" s="24" t="s">
        <v>0</v>
      </c>
      <c r="J139" s="24"/>
      <c r="K139" s="24">
        <v>2</v>
      </c>
      <c r="L139" s="24">
        <v>1</v>
      </c>
      <c r="M139" s="24">
        <v>12</v>
      </c>
      <c r="N139" s="24">
        <v>50</v>
      </c>
      <c r="O139" s="24">
        <v>11</v>
      </c>
      <c r="P139" s="13">
        <f t="shared" si="2"/>
        <v>0.54444444444444418</v>
      </c>
      <c r="R139">
        <v>50</v>
      </c>
      <c r="S139" s="1">
        <v>0.54444444444444418</v>
      </c>
    </row>
    <row r="140" spans="1:19" x14ac:dyDescent="0.25">
      <c r="A140" s="23">
        <v>51</v>
      </c>
      <c r="B140" s="24" t="s">
        <v>62</v>
      </c>
      <c r="C140" s="23">
        <v>404</v>
      </c>
      <c r="D140" s="23">
        <v>2</v>
      </c>
      <c r="E140" s="23">
        <v>2008</v>
      </c>
      <c r="F140" s="23" t="s">
        <v>3</v>
      </c>
      <c r="G140" s="24" t="s">
        <v>140</v>
      </c>
      <c r="H140" s="24" t="s">
        <v>59</v>
      </c>
      <c r="I140" s="24" t="s">
        <v>58</v>
      </c>
      <c r="J140" s="24"/>
      <c r="K140" s="24">
        <v>4</v>
      </c>
      <c r="L140" s="24">
        <v>1</v>
      </c>
      <c r="M140" s="24">
        <v>12</v>
      </c>
      <c r="N140" s="24">
        <v>51</v>
      </c>
      <c r="O140" s="24">
        <v>9</v>
      </c>
      <c r="P140" s="13">
        <f t="shared" si="2"/>
        <v>0.54583333333333306</v>
      </c>
      <c r="R140">
        <v>51</v>
      </c>
      <c r="S140" s="1">
        <v>0.54583333333333306</v>
      </c>
    </row>
    <row r="141" spans="1:19" x14ac:dyDescent="0.25">
      <c r="A141" s="23">
        <v>52</v>
      </c>
      <c r="B141" s="24" t="s">
        <v>87</v>
      </c>
      <c r="C141" s="23">
        <v>273</v>
      </c>
      <c r="D141" s="23" t="s">
        <v>18</v>
      </c>
      <c r="E141" s="23">
        <v>2008</v>
      </c>
      <c r="F141" s="23" t="s">
        <v>3</v>
      </c>
      <c r="G141" s="24" t="s">
        <v>140</v>
      </c>
      <c r="H141" s="24" t="s">
        <v>76</v>
      </c>
      <c r="I141" s="24" t="s">
        <v>75</v>
      </c>
      <c r="J141" s="24"/>
      <c r="K141" s="24">
        <v>13</v>
      </c>
      <c r="L141" s="24">
        <v>1</v>
      </c>
      <c r="M141" s="24">
        <v>4</v>
      </c>
      <c r="N141" s="24">
        <v>52</v>
      </c>
      <c r="O141" s="24">
        <v>9</v>
      </c>
      <c r="P141" s="13">
        <f t="shared" si="2"/>
        <v>0.54791666666666639</v>
      </c>
      <c r="R141">
        <v>52</v>
      </c>
      <c r="S141" s="1">
        <v>0.54791666666666639</v>
      </c>
    </row>
    <row r="142" spans="1:19" x14ac:dyDescent="0.25">
      <c r="A142" s="23">
        <v>53</v>
      </c>
      <c r="B142" s="24" t="s">
        <v>171</v>
      </c>
      <c r="C142" s="23">
        <v>414</v>
      </c>
      <c r="D142" s="23" t="s">
        <v>133</v>
      </c>
      <c r="E142" s="23">
        <v>2006</v>
      </c>
      <c r="F142" s="23" t="s">
        <v>10</v>
      </c>
      <c r="G142" s="24" t="s">
        <v>131</v>
      </c>
      <c r="H142" s="24" t="s">
        <v>1</v>
      </c>
      <c r="I142" s="24" t="s">
        <v>0</v>
      </c>
      <c r="J142" s="24"/>
      <c r="K142" s="24">
        <v>14</v>
      </c>
      <c r="L142" s="24">
        <v>1</v>
      </c>
      <c r="M142" s="24">
        <v>0</v>
      </c>
      <c r="N142" s="24">
        <v>53</v>
      </c>
      <c r="O142" s="24">
        <v>11</v>
      </c>
      <c r="P142" s="13">
        <f t="shared" si="2"/>
        <v>0.54930555555555527</v>
      </c>
      <c r="R142">
        <v>53</v>
      </c>
      <c r="S142" s="1">
        <v>0.54930555555555527</v>
      </c>
    </row>
    <row r="143" spans="1:19" x14ac:dyDescent="0.25">
      <c r="A143" s="23">
        <v>54</v>
      </c>
      <c r="B143" s="24" t="s">
        <v>153</v>
      </c>
      <c r="C143" s="23">
        <v>403</v>
      </c>
      <c r="D143" s="23" t="s">
        <v>18</v>
      </c>
      <c r="E143" s="23">
        <v>2008</v>
      </c>
      <c r="F143" s="23" t="s">
        <v>10</v>
      </c>
      <c r="G143" s="24" t="s">
        <v>140</v>
      </c>
      <c r="H143" s="24" t="s">
        <v>59</v>
      </c>
      <c r="I143" s="24" t="s">
        <v>58</v>
      </c>
      <c r="J143" s="24"/>
      <c r="K143" s="24">
        <v>3</v>
      </c>
      <c r="L143" s="24">
        <v>1</v>
      </c>
      <c r="M143" s="24">
        <v>4</v>
      </c>
      <c r="N143" s="24">
        <v>54</v>
      </c>
      <c r="O143" s="24">
        <v>9</v>
      </c>
      <c r="P143" s="13">
        <f t="shared" si="2"/>
        <v>0.5513888888888886</v>
      </c>
      <c r="R143">
        <v>54</v>
      </c>
      <c r="S143" s="1">
        <v>0.5513888888888886</v>
      </c>
    </row>
    <row r="144" spans="1:19" x14ac:dyDescent="0.25">
      <c r="A144" s="23">
        <v>55</v>
      </c>
      <c r="B144" s="24" t="s">
        <v>82</v>
      </c>
      <c r="C144" s="23">
        <v>272</v>
      </c>
      <c r="D144" s="23">
        <v>2</v>
      </c>
      <c r="E144" s="23">
        <v>2007</v>
      </c>
      <c r="F144" s="23" t="s">
        <v>10</v>
      </c>
      <c r="G144" s="24" t="s">
        <v>131</v>
      </c>
      <c r="H144" s="24" t="s">
        <v>76</v>
      </c>
      <c r="I144" s="24" t="s">
        <v>75</v>
      </c>
      <c r="J144" s="24"/>
      <c r="K144" s="24">
        <v>12</v>
      </c>
      <c r="L144" s="24">
        <v>1</v>
      </c>
      <c r="M144" s="24">
        <v>12</v>
      </c>
      <c r="N144" s="24">
        <v>55</v>
      </c>
      <c r="O144" s="24">
        <v>9</v>
      </c>
      <c r="P144" s="13">
        <f t="shared" si="2"/>
        <v>0.55277777777777748</v>
      </c>
      <c r="R144">
        <v>55</v>
      </c>
      <c r="S144" s="1">
        <v>0.55277777777777748</v>
      </c>
    </row>
    <row r="145" spans="1:19" x14ac:dyDescent="0.25">
      <c r="A145" s="23">
        <v>56</v>
      </c>
      <c r="B145" s="24" t="s">
        <v>170</v>
      </c>
      <c r="C145" s="23">
        <v>413</v>
      </c>
      <c r="D145" s="23" t="s">
        <v>133</v>
      </c>
      <c r="E145" s="23">
        <v>2005</v>
      </c>
      <c r="F145" s="23" t="s">
        <v>3</v>
      </c>
      <c r="G145" s="24" t="s">
        <v>134</v>
      </c>
      <c r="H145" s="24" t="s">
        <v>1</v>
      </c>
      <c r="I145" s="24" t="s">
        <v>0</v>
      </c>
      <c r="J145" s="24"/>
      <c r="K145" s="24">
        <v>13</v>
      </c>
      <c r="L145" s="24">
        <v>1</v>
      </c>
      <c r="M145" s="24">
        <v>0</v>
      </c>
      <c r="N145" s="24">
        <v>56</v>
      </c>
      <c r="O145" s="24">
        <v>11</v>
      </c>
      <c r="P145" s="13">
        <f t="shared" si="2"/>
        <v>0.55486111111111081</v>
      </c>
      <c r="R145">
        <v>56</v>
      </c>
      <c r="S145" s="1">
        <v>0.55486111111111081</v>
      </c>
    </row>
    <row r="146" spans="1:19" x14ac:dyDescent="0.25">
      <c r="A146" s="23">
        <v>57</v>
      </c>
      <c r="B146" s="24" t="s">
        <v>63</v>
      </c>
      <c r="C146" s="23">
        <v>402</v>
      </c>
      <c r="D146" s="23">
        <v>2</v>
      </c>
      <c r="E146" s="23">
        <v>2008</v>
      </c>
      <c r="F146" s="23" t="s">
        <v>10</v>
      </c>
      <c r="G146" s="24" t="s">
        <v>140</v>
      </c>
      <c r="H146" s="24" t="s">
        <v>59</v>
      </c>
      <c r="I146" s="24" t="s">
        <v>58</v>
      </c>
      <c r="J146" s="24"/>
      <c r="K146" s="24">
        <v>2</v>
      </c>
      <c r="L146" s="24">
        <v>1</v>
      </c>
      <c r="M146" s="24">
        <v>12</v>
      </c>
      <c r="N146" s="24">
        <v>57</v>
      </c>
      <c r="O146" s="24">
        <v>9</v>
      </c>
      <c r="P146" s="13">
        <f t="shared" si="2"/>
        <v>0.55624999999999969</v>
      </c>
      <c r="R146">
        <v>57</v>
      </c>
      <c r="S146" s="1">
        <v>0.55624999999999969</v>
      </c>
    </row>
    <row r="147" spans="1:19" x14ac:dyDescent="0.25">
      <c r="A147" s="23">
        <v>58</v>
      </c>
      <c r="B147" s="24" t="s">
        <v>84</v>
      </c>
      <c r="C147" s="23">
        <v>271</v>
      </c>
      <c r="D147" s="23">
        <v>2</v>
      </c>
      <c r="E147" s="23">
        <v>2007</v>
      </c>
      <c r="F147" s="23" t="s">
        <v>10</v>
      </c>
      <c r="G147" s="24" t="s">
        <v>131</v>
      </c>
      <c r="H147" s="24" t="s">
        <v>76</v>
      </c>
      <c r="I147" s="24" t="s">
        <v>75</v>
      </c>
      <c r="J147" s="24"/>
      <c r="K147" s="24">
        <v>11</v>
      </c>
      <c r="L147" s="24">
        <v>1</v>
      </c>
      <c r="M147" s="24">
        <v>12</v>
      </c>
      <c r="N147" s="24">
        <v>58</v>
      </c>
      <c r="O147" s="24">
        <v>9</v>
      </c>
      <c r="P147" s="13">
        <f t="shared" si="2"/>
        <v>0.55833333333333302</v>
      </c>
      <c r="R147">
        <v>58</v>
      </c>
      <c r="S147" s="1">
        <v>0.55833333333333302</v>
      </c>
    </row>
    <row r="148" spans="1:19" x14ac:dyDescent="0.25">
      <c r="A148" s="23">
        <v>59</v>
      </c>
      <c r="B148" s="24" t="s">
        <v>169</v>
      </c>
      <c r="C148" s="23">
        <v>410</v>
      </c>
      <c r="D148" s="23" t="s">
        <v>18</v>
      </c>
      <c r="E148" s="23">
        <v>2009</v>
      </c>
      <c r="F148" s="23" t="s">
        <v>3</v>
      </c>
      <c r="G148" s="24" t="s">
        <v>140</v>
      </c>
      <c r="H148" s="24" t="s">
        <v>1</v>
      </c>
      <c r="I148" s="24" t="s">
        <v>0</v>
      </c>
      <c r="J148" s="24"/>
      <c r="K148" s="24">
        <v>10</v>
      </c>
      <c r="L148" s="24">
        <v>1</v>
      </c>
      <c r="M148" s="24">
        <v>4</v>
      </c>
      <c r="N148" s="24">
        <v>59</v>
      </c>
      <c r="O148" s="24">
        <v>11</v>
      </c>
      <c r="P148" s="13">
        <f t="shared" si="2"/>
        <v>0.5597222222222219</v>
      </c>
      <c r="R148">
        <v>59</v>
      </c>
      <c r="S148" s="1">
        <v>0.5597222222222219</v>
      </c>
    </row>
    <row r="149" spans="1:19" x14ac:dyDescent="0.25">
      <c r="A149" s="23">
        <v>60</v>
      </c>
      <c r="B149" s="24" t="s">
        <v>152</v>
      </c>
      <c r="C149" s="23">
        <v>401</v>
      </c>
      <c r="D149" s="23">
        <v>2</v>
      </c>
      <c r="E149" s="23">
        <v>2007</v>
      </c>
      <c r="F149" s="23" t="s">
        <v>10</v>
      </c>
      <c r="G149" s="24" t="s">
        <v>131</v>
      </c>
      <c r="H149" s="24" t="s">
        <v>59</v>
      </c>
      <c r="I149" s="24" t="s">
        <v>58</v>
      </c>
      <c r="J149" s="24"/>
      <c r="K149" s="24">
        <v>1</v>
      </c>
      <c r="L149" s="24">
        <v>1</v>
      </c>
      <c r="M149" s="24">
        <v>12</v>
      </c>
      <c r="N149" s="24">
        <v>60</v>
      </c>
      <c r="O149" s="24">
        <v>9</v>
      </c>
      <c r="P149" s="13">
        <f t="shared" si="2"/>
        <v>0.56180555555555522</v>
      </c>
      <c r="R149">
        <v>60</v>
      </c>
      <c r="S149" s="1">
        <v>0.56180555555555522</v>
      </c>
    </row>
    <row r="150" spans="1:19" x14ac:dyDescent="0.25">
      <c r="A150" s="23">
        <v>61</v>
      </c>
      <c r="B150" s="24" t="s">
        <v>146</v>
      </c>
      <c r="C150" s="23">
        <v>270</v>
      </c>
      <c r="D150" s="23" t="s">
        <v>133</v>
      </c>
      <c r="E150" s="23">
        <v>2010</v>
      </c>
      <c r="F150" s="23" t="s">
        <v>3</v>
      </c>
      <c r="G150" s="24" t="s">
        <v>140</v>
      </c>
      <c r="H150" s="24" t="s">
        <v>76</v>
      </c>
      <c r="I150" s="24" t="s">
        <v>75</v>
      </c>
      <c r="J150" s="24"/>
      <c r="K150" s="24">
        <v>10</v>
      </c>
      <c r="L150" s="24">
        <v>1</v>
      </c>
      <c r="M150" s="24">
        <v>0</v>
      </c>
      <c r="N150" s="24">
        <v>61</v>
      </c>
      <c r="O150" s="24">
        <v>9</v>
      </c>
      <c r="P150" s="13">
        <f t="shared" si="2"/>
        <v>0.56319444444444411</v>
      </c>
      <c r="R150">
        <v>61</v>
      </c>
      <c r="S150" s="1">
        <v>0.56319444444444411</v>
      </c>
    </row>
    <row r="151" spans="1:19" x14ac:dyDescent="0.25">
      <c r="A151" s="23">
        <v>62</v>
      </c>
      <c r="B151" s="24" t="s">
        <v>22</v>
      </c>
      <c r="C151" s="23">
        <v>401</v>
      </c>
      <c r="D151" s="23">
        <v>2</v>
      </c>
      <c r="E151" s="23">
        <v>2008</v>
      </c>
      <c r="F151" s="23" t="s">
        <v>10</v>
      </c>
      <c r="G151" s="24" t="s">
        <v>140</v>
      </c>
      <c r="H151" s="24" t="s">
        <v>1</v>
      </c>
      <c r="I151" s="24" t="s">
        <v>0</v>
      </c>
      <c r="J151" s="24"/>
      <c r="K151" s="24">
        <v>1</v>
      </c>
      <c r="L151" s="24">
        <v>1</v>
      </c>
      <c r="M151" s="24">
        <v>12</v>
      </c>
      <c r="N151" s="24">
        <v>62</v>
      </c>
      <c r="O151" s="24">
        <v>11</v>
      </c>
      <c r="P151" s="13">
        <f t="shared" si="2"/>
        <v>0.56527777777777743</v>
      </c>
      <c r="R151">
        <v>62</v>
      </c>
      <c r="S151" s="1">
        <v>0.56527777777777743</v>
      </c>
    </row>
    <row r="152" spans="1:19" s="3" customFormat="1" ht="15" customHeight="1" x14ac:dyDescent="0.25">
      <c r="A152" s="6"/>
      <c r="C152" s="5"/>
      <c r="D152" s="5"/>
      <c r="E152" s="5"/>
      <c r="G152" s="4"/>
      <c r="I152" s="4"/>
      <c r="N152" s="9"/>
      <c r="Q152" s="10"/>
    </row>
    <row r="153" spans="1:19" s="3" customFormat="1" ht="18.75" customHeight="1" x14ac:dyDescent="0.25">
      <c r="A153" s="6" t="str">
        <f>CONCATENATE("Главный секретарь _____________________ /",SignGlSec,"/")</f>
        <v>Главный секретарь _____________________ /Е.А. Бабичева, СС1К, Санкт-Петербург/</v>
      </c>
      <c r="C153" s="5"/>
      <c r="D153" s="5"/>
      <c r="E153" s="5"/>
      <c r="G153" s="4"/>
      <c r="I153" s="4"/>
      <c r="N153" s="9"/>
      <c r="Q153" s="10"/>
    </row>
  </sheetData>
  <autoFilter ref="A6:S151" xr:uid="{00000000-0009-0000-0000-000000000000}"/>
  <sortState xmlns:xlrd2="http://schemas.microsoft.com/office/spreadsheetml/2017/richdata2" ref="A73:P88">
    <sortCondition ref="A73:A88"/>
  </sortState>
  <mergeCells count="6">
    <mergeCell ref="A89:P89"/>
    <mergeCell ref="A1:P1"/>
    <mergeCell ref="A2:P2"/>
    <mergeCell ref="A4:P4"/>
    <mergeCell ref="A5:P5"/>
    <mergeCell ref="A7:P7"/>
  </mergeCells>
  <pageMargins left="0.39370078740157499" right="0.39370078740157499" top="0.4" bottom="0.39370078740157499" header="0.4" footer="0.18"/>
  <pageSetup paperSize="9" scale="50" fitToHeight="2" orientation="portrait" horizontalDpi="0" verticalDpi="0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FD609-7B99-4BC7-8388-09D60EECDFEC}">
  <dimension ref="A1:S71"/>
  <sheetViews>
    <sheetView topLeftCell="A2" workbookViewId="0">
      <selection activeCell="A6" sqref="A6:P6"/>
    </sheetView>
  </sheetViews>
  <sheetFormatPr defaultRowHeight="13.2" outlineLevelCol="1" x14ac:dyDescent="0.25"/>
  <cols>
    <col min="1" max="1" width="4.109375" style="2" customWidth="1"/>
    <col min="2" max="2" width="25" bestFit="1" customWidth="1"/>
    <col min="3" max="3" width="10.6640625" style="2" customWidth="1"/>
    <col min="4" max="4" width="7.6640625" style="2" customWidth="1"/>
    <col min="5" max="6" width="5.6640625" style="2" customWidth="1"/>
    <col min="7" max="7" width="11.77734375" bestFit="1" customWidth="1" outlineLevel="1"/>
    <col min="8" max="8" width="41" bestFit="1" customWidth="1"/>
    <col min="9" max="9" width="39.5546875" bestFit="1" customWidth="1"/>
    <col min="10" max="11" width="9.6640625" hidden="1" customWidth="1" outlineLevel="1"/>
    <col min="12" max="12" width="8.6640625" hidden="1" customWidth="1" outlineLevel="1"/>
    <col min="13" max="13" width="10.6640625" hidden="1" customWidth="1" outlineLevel="1"/>
    <col min="14" max="14" width="0" style="2" hidden="1" customWidth="1" outlineLevel="1"/>
    <col min="15" max="15" width="0" hidden="1" customWidth="1" outlineLevel="1"/>
    <col min="16" max="16" width="8.88671875" style="1" collapsed="1"/>
    <col min="17" max="17" width="0" style="11" hidden="1" customWidth="1"/>
    <col min="18" max="20" width="0" hidden="1" customWidth="1"/>
  </cols>
  <sheetData>
    <row r="1" spans="1:19" s="3" customFormat="1" ht="49.95" customHeight="1" x14ac:dyDescent="0.25">
      <c r="A1" s="14" t="s">
        <v>129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0"/>
    </row>
    <row r="2" spans="1:19" s="3" customFormat="1" ht="49.95" customHeight="1" thickBot="1" x14ac:dyDescent="0.3">
      <c r="A2" s="15" t="s">
        <v>128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0"/>
    </row>
    <row r="3" spans="1:19" s="3" customFormat="1" ht="13.5" customHeight="1" thickTop="1" x14ac:dyDescent="0.25">
      <c r="A3" s="8" t="s">
        <v>127</v>
      </c>
      <c r="B3" s="5"/>
      <c r="C3" s="5"/>
      <c r="D3" s="5"/>
      <c r="E3" s="5"/>
      <c r="G3" s="4"/>
      <c r="I3" s="4"/>
      <c r="N3" s="12"/>
      <c r="P3" s="7" t="s">
        <v>126</v>
      </c>
      <c r="Q3" s="10"/>
    </row>
    <row r="4" spans="1:19" s="3" customFormat="1" ht="18" customHeight="1" x14ac:dyDescent="0.25">
      <c r="A4" s="16" t="s">
        <v>125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0"/>
    </row>
    <row r="5" spans="1:19" s="3" customFormat="1" ht="39.75" customHeight="1" x14ac:dyDescent="0.25">
      <c r="A5" s="17" t="s">
        <v>124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0"/>
    </row>
    <row r="6" spans="1:19" s="21" customFormat="1" ht="30" customHeight="1" x14ac:dyDescent="0.25">
      <c r="A6" s="18" t="s">
        <v>123</v>
      </c>
      <c r="B6" s="18" t="s">
        <v>122</v>
      </c>
      <c r="C6" s="18" t="s">
        <v>121</v>
      </c>
      <c r="D6" s="18" t="s">
        <v>120</v>
      </c>
      <c r="E6" s="18" t="s">
        <v>119</v>
      </c>
      <c r="F6" s="18" t="s">
        <v>118</v>
      </c>
      <c r="G6" s="18" t="s">
        <v>117</v>
      </c>
      <c r="H6" s="18" t="s">
        <v>116</v>
      </c>
      <c r="I6" s="18" t="s">
        <v>115</v>
      </c>
      <c r="J6" s="18" t="s">
        <v>114</v>
      </c>
      <c r="K6" s="18" t="s">
        <v>113</v>
      </c>
      <c r="L6" s="18" t="s">
        <v>112</v>
      </c>
      <c r="M6" s="18" t="s">
        <v>111</v>
      </c>
      <c r="N6" s="18"/>
      <c r="O6" s="18" t="s">
        <v>110</v>
      </c>
      <c r="P6" s="19" t="s">
        <v>109</v>
      </c>
      <c r="Q6" s="20"/>
    </row>
    <row r="7" spans="1:19" s="21" customFormat="1" ht="30" customHeight="1" x14ac:dyDescent="0.25">
      <c r="A7" s="26" t="s">
        <v>174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20"/>
    </row>
    <row r="8" spans="1:19" x14ac:dyDescent="0.25">
      <c r="A8" s="23">
        <v>1</v>
      </c>
      <c r="B8" s="24" t="s">
        <v>144</v>
      </c>
      <c r="C8" s="23">
        <v>245</v>
      </c>
      <c r="D8" s="23">
        <v>2</v>
      </c>
      <c r="E8" s="23">
        <v>2008</v>
      </c>
      <c r="F8" s="23" t="s">
        <v>10</v>
      </c>
      <c r="G8" s="24" t="s">
        <v>140</v>
      </c>
      <c r="H8" s="24" t="s">
        <v>54</v>
      </c>
      <c r="I8" s="24" t="s">
        <v>43</v>
      </c>
      <c r="J8" s="24"/>
      <c r="K8" s="24">
        <v>5</v>
      </c>
      <c r="L8" s="24">
        <v>1</v>
      </c>
      <c r="M8" s="24">
        <v>12</v>
      </c>
      <c r="N8" s="24">
        <v>1</v>
      </c>
      <c r="O8" s="24">
        <v>5</v>
      </c>
      <c r="P8" s="13">
        <f>VLOOKUP(N8,$R$8:$S$69,2,FALSE)</f>
        <v>0.45902777777777781</v>
      </c>
      <c r="R8">
        <v>1</v>
      </c>
      <c r="S8" s="1">
        <v>0.45902777777777781</v>
      </c>
    </row>
    <row r="9" spans="1:19" x14ac:dyDescent="0.25">
      <c r="A9" s="23">
        <v>2</v>
      </c>
      <c r="B9" s="24" t="s">
        <v>157</v>
      </c>
      <c r="C9" s="23">
        <v>331</v>
      </c>
      <c r="D9" s="23" t="s">
        <v>133</v>
      </c>
      <c r="E9" s="23">
        <v>1998</v>
      </c>
      <c r="F9" s="23" t="s">
        <v>10</v>
      </c>
      <c r="G9" s="24" t="s">
        <v>134</v>
      </c>
      <c r="H9" s="24" t="s">
        <v>158</v>
      </c>
      <c r="I9" s="24" t="s">
        <v>43</v>
      </c>
      <c r="J9" s="24"/>
      <c r="K9" s="24">
        <v>1</v>
      </c>
      <c r="L9" s="24">
        <v>1</v>
      </c>
      <c r="M9" s="24">
        <v>0</v>
      </c>
      <c r="N9" s="24">
        <v>2</v>
      </c>
      <c r="O9" s="24">
        <v>1</v>
      </c>
      <c r="P9" s="13">
        <f>VLOOKUP(N9,$R$8:$S$69,2,FALSE)</f>
        <v>0.46111111111111114</v>
      </c>
      <c r="R9">
        <v>2</v>
      </c>
      <c r="S9" s="1">
        <f>S8+TIMEVALUE("0:3")</f>
        <v>0.46111111111111114</v>
      </c>
    </row>
    <row r="10" spans="1:19" x14ac:dyDescent="0.25">
      <c r="A10" s="23">
        <v>3</v>
      </c>
      <c r="B10" s="25" t="s">
        <v>172</v>
      </c>
      <c r="C10" s="23"/>
      <c r="D10" s="23"/>
      <c r="E10" s="23"/>
      <c r="F10" s="23"/>
      <c r="G10" s="24"/>
      <c r="H10" s="24"/>
      <c r="I10" s="24"/>
      <c r="J10" s="24"/>
      <c r="K10" s="24"/>
      <c r="L10" s="24"/>
      <c r="M10" s="24"/>
      <c r="N10" s="24">
        <v>3</v>
      </c>
      <c r="O10" s="24">
        <v>2</v>
      </c>
      <c r="P10" s="13">
        <f>VLOOKUP(N10,$R$8:$S$69,2,FALSE)</f>
        <v>0.46250000000000002</v>
      </c>
      <c r="R10">
        <v>3</v>
      </c>
      <c r="S10" s="1">
        <f>S9+TIMEVALUE("0:2")</f>
        <v>0.46250000000000002</v>
      </c>
    </row>
    <row r="11" spans="1:19" x14ac:dyDescent="0.25">
      <c r="A11" s="23">
        <v>4</v>
      </c>
      <c r="B11" s="24" t="s">
        <v>143</v>
      </c>
      <c r="C11" s="23">
        <v>244</v>
      </c>
      <c r="D11" s="23">
        <v>2</v>
      </c>
      <c r="E11" s="23">
        <v>2008</v>
      </c>
      <c r="F11" s="23" t="s">
        <v>10</v>
      </c>
      <c r="G11" s="24" t="s">
        <v>140</v>
      </c>
      <c r="H11" s="24" t="s">
        <v>54</v>
      </c>
      <c r="I11" s="24" t="s">
        <v>43</v>
      </c>
      <c r="J11" s="24"/>
      <c r="K11" s="24">
        <v>4</v>
      </c>
      <c r="L11" s="24">
        <v>1</v>
      </c>
      <c r="M11" s="24">
        <v>12</v>
      </c>
      <c r="N11" s="24">
        <v>4</v>
      </c>
      <c r="O11" s="24">
        <v>5</v>
      </c>
      <c r="P11" s="13">
        <f>VLOOKUP(N11,$R$8:$S$69,2,FALSE)</f>
        <v>0.46458333333333335</v>
      </c>
      <c r="R11">
        <v>4</v>
      </c>
      <c r="S11" s="1">
        <v>0.46458333333333335</v>
      </c>
    </row>
    <row r="12" spans="1:19" x14ac:dyDescent="0.25">
      <c r="A12" s="23">
        <v>5</v>
      </c>
      <c r="B12" s="24" t="s">
        <v>145</v>
      </c>
      <c r="C12" s="23">
        <v>259</v>
      </c>
      <c r="D12" s="23">
        <v>2</v>
      </c>
      <c r="E12" s="23">
        <v>2005</v>
      </c>
      <c r="F12" s="23" t="s">
        <v>10</v>
      </c>
      <c r="G12" s="24" t="s">
        <v>134</v>
      </c>
      <c r="H12" s="24" t="s">
        <v>88</v>
      </c>
      <c r="I12" s="24" t="s">
        <v>27</v>
      </c>
      <c r="J12" s="24"/>
      <c r="K12" s="24">
        <v>9</v>
      </c>
      <c r="L12" s="24">
        <v>1</v>
      </c>
      <c r="M12" s="24">
        <v>12</v>
      </c>
      <c r="N12" s="24">
        <v>5</v>
      </c>
      <c r="O12" s="24">
        <v>1</v>
      </c>
      <c r="P12" s="13">
        <f>VLOOKUP(N12,$R$8:$S$69,2,FALSE)</f>
        <v>0.46597222222222223</v>
      </c>
      <c r="R12">
        <v>5</v>
      </c>
      <c r="S12" s="1">
        <v>0.46597222222222223</v>
      </c>
    </row>
    <row r="13" spans="1:19" x14ac:dyDescent="0.25">
      <c r="A13" s="23">
        <v>6</v>
      </c>
      <c r="B13" s="25" t="s">
        <v>172</v>
      </c>
      <c r="C13" s="23"/>
      <c r="D13" s="23"/>
      <c r="E13" s="23"/>
      <c r="F13" s="23"/>
      <c r="G13" s="24"/>
      <c r="H13" s="24"/>
      <c r="I13" s="24"/>
      <c r="J13" s="24"/>
      <c r="K13" s="24"/>
      <c r="L13" s="24"/>
      <c r="M13" s="24"/>
      <c r="N13" s="24">
        <v>6</v>
      </c>
      <c r="O13" s="24">
        <v>2</v>
      </c>
      <c r="P13" s="13">
        <f>VLOOKUP(N13,$R$8:$S$69,2,FALSE)</f>
        <v>0.46805555555555556</v>
      </c>
      <c r="R13">
        <v>6</v>
      </c>
      <c r="S13" s="1">
        <v>0.46805555555555556</v>
      </c>
    </row>
    <row r="14" spans="1:19" x14ac:dyDescent="0.25">
      <c r="A14" s="23">
        <v>7</v>
      </c>
      <c r="B14" s="24" t="s">
        <v>93</v>
      </c>
      <c r="C14" s="23">
        <v>243</v>
      </c>
      <c r="D14" s="23" t="s">
        <v>18</v>
      </c>
      <c r="E14" s="23">
        <v>2005</v>
      </c>
      <c r="F14" s="23" t="s">
        <v>10</v>
      </c>
      <c r="G14" s="24" t="s">
        <v>134</v>
      </c>
      <c r="H14" s="24" t="s">
        <v>54</v>
      </c>
      <c r="I14" s="24" t="s">
        <v>43</v>
      </c>
      <c r="J14" s="24"/>
      <c r="K14" s="24">
        <v>3</v>
      </c>
      <c r="L14" s="24">
        <v>1</v>
      </c>
      <c r="M14" s="24">
        <v>4</v>
      </c>
      <c r="N14" s="24">
        <v>7</v>
      </c>
      <c r="O14" s="24">
        <v>5</v>
      </c>
      <c r="P14" s="13">
        <f>VLOOKUP(N14,$R$8:$S$69,2,FALSE)</f>
        <v>0.46944444444444444</v>
      </c>
      <c r="R14">
        <v>7</v>
      </c>
      <c r="S14" s="1">
        <v>0.46944444444444444</v>
      </c>
    </row>
    <row r="15" spans="1:19" x14ac:dyDescent="0.25">
      <c r="A15" s="23">
        <v>8</v>
      </c>
      <c r="B15" s="24" t="s">
        <v>138</v>
      </c>
      <c r="C15" s="23">
        <v>222</v>
      </c>
      <c r="D15" s="23" t="s">
        <v>133</v>
      </c>
      <c r="E15" s="23">
        <v>2003</v>
      </c>
      <c r="F15" s="23" t="s">
        <v>10</v>
      </c>
      <c r="G15" s="24" t="s">
        <v>134</v>
      </c>
      <c r="H15" s="24" t="s">
        <v>136</v>
      </c>
      <c r="I15" s="24" t="s">
        <v>137</v>
      </c>
      <c r="J15" s="24"/>
      <c r="K15" s="24">
        <v>2</v>
      </c>
      <c r="L15" s="24">
        <v>1</v>
      </c>
      <c r="M15" s="24">
        <v>0</v>
      </c>
      <c r="N15" s="24">
        <v>8</v>
      </c>
      <c r="O15" s="24">
        <v>2</v>
      </c>
      <c r="P15" s="13">
        <f>VLOOKUP(N15,$R$8:$S$69,2,FALSE)</f>
        <v>0.47152777777777777</v>
      </c>
      <c r="R15">
        <v>8</v>
      </c>
      <c r="S15" s="1">
        <v>0.47152777777777777</v>
      </c>
    </row>
    <row r="16" spans="1:19" x14ac:dyDescent="0.25">
      <c r="A16" s="23">
        <v>9</v>
      </c>
      <c r="B16" s="24" t="s">
        <v>132</v>
      </c>
      <c r="C16" s="23">
        <v>212</v>
      </c>
      <c r="D16" s="23" t="s">
        <v>133</v>
      </c>
      <c r="E16" s="23">
        <v>2004</v>
      </c>
      <c r="F16" s="23" t="s">
        <v>10</v>
      </c>
      <c r="G16" s="24" t="s">
        <v>134</v>
      </c>
      <c r="H16" s="24" t="s">
        <v>104</v>
      </c>
      <c r="I16" s="24" t="s">
        <v>0</v>
      </c>
      <c r="J16" s="24"/>
      <c r="K16" s="24">
        <v>2</v>
      </c>
      <c r="L16" s="24">
        <v>1</v>
      </c>
      <c r="M16" s="24">
        <v>0</v>
      </c>
      <c r="N16" s="24">
        <v>9</v>
      </c>
      <c r="O16" s="24">
        <v>2</v>
      </c>
      <c r="P16" s="13">
        <f>VLOOKUP(N16,$R$8:$S$69,2,FALSE)</f>
        <v>0.47291666666666665</v>
      </c>
      <c r="R16">
        <v>9</v>
      </c>
      <c r="S16" s="1">
        <v>0.47291666666666665</v>
      </c>
    </row>
    <row r="17" spans="1:19" x14ac:dyDescent="0.25">
      <c r="A17" s="23">
        <v>10</v>
      </c>
      <c r="B17" s="24" t="s">
        <v>94</v>
      </c>
      <c r="C17" s="23">
        <v>242</v>
      </c>
      <c r="D17" s="23">
        <v>2</v>
      </c>
      <c r="E17" s="23">
        <v>2006</v>
      </c>
      <c r="F17" s="23" t="s">
        <v>10</v>
      </c>
      <c r="G17" s="24" t="s">
        <v>131</v>
      </c>
      <c r="H17" s="24" t="s">
        <v>54</v>
      </c>
      <c r="I17" s="24" t="s">
        <v>43</v>
      </c>
      <c r="J17" s="24"/>
      <c r="K17" s="24">
        <v>2</v>
      </c>
      <c r="L17" s="24">
        <v>1</v>
      </c>
      <c r="M17" s="24">
        <v>12</v>
      </c>
      <c r="N17" s="24">
        <v>10</v>
      </c>
      <c r="O17" s="24">
        <v>5</v>
      </c>
      <c r="P17" s="13">
        <f>VLOOKUP(N17,$R$8:$S$69,2,FALSE)</f>
        <v>0.47499999999999998</v>
      </c>
      <c r="R17">
        <v>10</v>
      </c>
      <c r="S17" s="1">
        <v>0.47499999999999998</v>
      </c>
    </row>
    <row r="18" spans="1:19" x14ac:dyDescent="0.25">
      <c r="A18" s="23">
        <v>11</v>
      </c>
      <c r="B18" s="24" t="s">
        <v>135</v>
      </c>
      <c r="C18" s="23">
        <v>221</v>
      </c>
      <c r="D18" s="23" t="s">
        <v>133</v>
      </c>
      <c r="E18" s="23">
        <v>2002</v>
      </c>
      <c r="F18" s="23" t="s">
        <v>10</v>
      </c>
      <c r="G18" s="24" t="s">
        <v>134</v>
      </c>
      <c r="H18" s="24" t="s">
        <v>136</v>
      </c>
      <c r="I18" s="24" t="s">
        <v>137</v>
      </c>
      <c r="J18" s="24"/>
      <c r="K18" s="24">
        <v>1</v>
      </c>
      <c r="L18" s="24">
        <v>1</v>
      </c>
      <c r="M18" s="24">
        <v>0</v>
      </c>
      <c r="N18" s="24">
        <v>11</v>
      </c>
      <c r="O18" s="24">
        <v>2</v>
      </c>
      <c r="P18" s="13">
        <f>VLOOKUP(N18,$R$8:$S$69,2,FALSE)</f>
        <v>0.47638888888888886</v>
      </c>
      <c r="R18">
        <v>11</v>
      </c>
      <c r="S18" s="1">
        <v>0.47638888888888886</v>
      </c>
    </row>
    <row r="19" spans="1:19" x14ac:dyDescent="0.25">
      <c r="A19" s="23">
        <v>12</v>
      </c>
      <c r="B19" s="24" t="s">
        <v>130</v>
      </c>
      <c r="C19" s="23">
        <v>211</v>
      </c>
      <c r="D19" s="23" t="s">
        <v>18</v>
      </c>
      <c r="E19" s="23">
        <v>2007</v>
      </c>
      <c r="F19" s="23" t="s">
        <v>3</v>
      </c>
      <c r="G19" s="24" t="s">
        <v>131</v>
      </c>
      <c r="H19" s="24" t="s">
        <v>104</v>
      </c>
      <c r="I19" s="24" t="s">
        <v>0</v>
      </c>
      <c r="J19" s="24"/>
      <c r="K19" s="24">
        <v>1</v>
      </c>
      <c r="L19" s="24">
        <v>1</v>
      </c>
      <c r="M19" s="24">
        <v>4</v>
      </c>
      <c r="N19" s="24">
        <v>12</v>
      </c>
      <c r="O19" s="24">
        <v>2</v>
      </c>
      <c r="P19" s="13">
        <f>VLOOKUP(N19,$R$8:$S$69,2,FALSE)</f>
        <v>0.47847222222222219</v>
      </c>
      <c r="R19">
        <v>12</v>
      </c>
      <c r="S19" s="1">
        <v>0.47847222222222219</v>
      </c>
    </row>
    <row r="20" spans="1:19" x14ac:dyDescent="0.25">
      <c r="A20" s="23">
        <v>13</v>
      </c>
      <c r="B20" s="24" t="s">
        <v>95</v>
      </c>
      <c r="C20" s="23">
        <v>241</v>
      </c>
      <c r="D20" s="23">
        <v>2</v>
      </c>
      <c r="E20" s="23">
        <v>2006</v>
      </c>
      <c r="F20" s="23" t="s">
        <v>10</v>
      </c>
      <c r="G20" s="24" t="s">
        <v>131</v>
      </c>
      <c r="H20" s="24" t="s">
        <v>54</v>
      </c>
      <c r="I20" s="24" t="s">
        <v>43</v>
      </c>
      <c r="J20" s="24"/>
      <c r="K20" s="24">
        <v>1</v>
      </c>
      <c r="L20" s="24">
        <v>1</v>
      </c>
      <c r="M20" s="24">
        <v>12</v>
      </c>
      <c r="N20" s="24">
        <v>13</v>
      </c>
      <c r="O20" s="24">
        <v>5</v>
      </c>
      <c r="P20" s="13">
        <f>VLOOKUP(N20,$R$8:$S$69,2,FALSE)</f>
        <v>0.47986111111111107</v>
      </c>
      <c r="R20">
        <v>13</v>
      </c>
      <c r="S20" s="1">
        <v>0.47986111111111107</v>
      </c>
    </row>
    <row r="21" spans="1:19" x14ac:dyDescent="0.25">
      <c r="A21" s="23">
        <v>14</v>
      </c>
      <c r="B21" s="24" t="s">
        <v>142</v>
      </c>
      <c r="C21" s="23">
        <v>236</v>
      </c>
      <c r="D21" s="23">
        <v>1</v>
      </c>
      <c r="E21" s="23">
        <v>2007</v>
      </c>
      <c r="F21" s="23" t="s">
        <v>10</v>
      </c>
      <c r="G21" s="24" t="s">
        <v>131</v>
      </c>
      <c r="H21" s="24" t="s">
        <v>96</v>
      </c>
      <c r="I21" s="24" t="s">
        <v>0</v>
      </c>
      <c r="J21" s="24"/>
      <c r="K21" s="24">
        <v>6</v>
      </c>
      <c r="L21" s="24">
        <v>1</v>
      </c>
      <c r="M21" s="24">
        <v>40</v>
      </c>
      <c r="N21" s="24">
        <v>14</v>
      </c>
      <c r="O21" s="24">
        <v>6</v>
      </c>
      <c r="P21" s="13">
        <f>VLOOKUP(N21,$R$8:$S$69,2,FALSE)</f>
        <v>0.4819444444444444</v>
      </c>
      <c r="R21">
        <v>14</v>
      </c>
      <c r="S21" s="1">
        <v>0.4819444444444444</v>
      </c>
    </row>
    <row r="22" spans="1:19" x14ac:dyDescent="0.25">
      <c r="A22" s="23">
        <v>15</v>
      </c>
      <c r="B22" s="24" t="s">
        <v>29</v>
      </c>
      <c r="C22" s="23">
        <v>397</v>
      </c>
      <c r="D22" s="23" t="s">
        <v>18</v>
      </c>
      <c r="E22" s="23">
        <v>2007</v>
      </c>
      <c r="F22" s="23" t="s">
        <v>10</v>
      </c>
      <c r="G22" s="24" t="s">
        <v>131</v>
      </c>
      <c r="H22" s="24" t="s">
        <v>28</v>
      </c>
      <c r="I22" s="24" t="s">
        <v>27</v>
      </c>
      <c r="J22" s="24"/>
      <c r="K22" s="24">
        <v>7</v>
      </c>
      <c r="L22" s="24">
        <v>1</v>
      </c>
      <c r="M22" s="24">
        <v>4</v>
      </c>
      <c r="N22" s="24">
        <v>15</v>
      </c>
      <c r="O22" s="24">
        <v>7</v>
      </c>
      <c r="P22" s="13">
        <f>VLOOKUP(N22,$R$8:$S$69,2,FALSE)</f>
        <v>0.48333333333333328</v>
      </c>
      <c r="R22">
        <v>15</v>
      </c>
      <c r="S22" s="1">
        <v>0.48333333333333328</v>
      </c>
    </row>
    <row r="23" spans="1:19" x14ac:dyDescent="0.25">
      <c r="A23" s="23">
        <v>16</v>
      </c>
      <c r="B23" s="24" t="s">
        <v>165</v>
      </c>
      <c r="C23" s="23">
        <v>363</v>
      </c>
      <c r="D23" s="23" t="s">
        <v>133</v>
      </c>
      <c r="E23" s="23">
        <v>2007</v>
      </c>
      <c r="F23" s="23" t="s">
        <v>10</v>
      </c>
      <c r="G23" s="24" t="s">
        <v>131</v>
      </c>
      <c r="H23" s="24" t="s">
        <v>36</v>
      </c>
      <c r="I23" s="24" t="s">
        <v>35</v>
      </c>
      <c r="J23" s="24"/>
      <c r="K23" s="24">
        <v>3</v>
      </c>
      <c r="L23" s="24">
        <v>1</v>
      </c>
      <c r="M23" s="24">
        <v>0</v>
      </c>
      <c r="N23" s="24">
        <v>16</v>
      </c>
      <c r="O23" s="24">
        <v>7</v>
      </c>
      <c r="P23" s="13">
        <f>VLOOKUP(N23,$R$8:$S$69,2,FALSE)</f>
        <v>0.48541666666666661</v>
      </c>
      <c r="R23">
        <v>16</v>
      </c>
      <c r="S23" s="1">
        <v>0.48541666666666661</v>
      </c>
    </row>
    <row r="24" spans="1:19" x14ac:dyDescent="0.25">
      <c r="A24" s="23">
        <v>17</v>
      </c>
      <c r="B24" s="24" t="s">
        <v>102</v>
      </c>
      <c r="C24" s="23">
        <v>235</v>
      </c>
      <c r="D24" s="23">
        <v>2</v>
      </c>
      <c r="E24" s="23">
        <v>2006</v>
      </c>
      <c r="F24" s="23" t="s">
        <v>10</v>
      </c>
      <c r="G24" s="24" t="s">
        <v>131</v>
      </c>
      <c r="H24" s="24" t="s">
        <v>96</v>
      </c>
      <c r="I24" s="24" t="s">
        <v>0</v>
      </c>
      <c r="J24" s="24"/>
      <c r="K24" s="24">
        <v>5</v>
      </c>
      <c r="L24" s="24">
        <v>1</v>
      </c>
      <c r="M24" s="24">
        <v>12</v>
      </c>
      <c r="N24" s="24">
        <v>17</v>
      </c>
      <c r="O24" s="24">
        <v>6</v>
      </c>
      <c r="P24" s="13">
        <f>VLOOKUP(N24,$R$8:$S$69,2,FALSE)</f>
        <v>0.48680555555555549</v>
      </c>
      <c r="R24">
        <v>17</v>
      </c>
      <c r="S24" s="1">
        <v>0.48680555555555549</v>
      </c>
    </row>
    <row r="25" spans="1:19" x14ac:dyDescent="0.25">
      <c r="A25" s="23">
        <v>18</v>
      </c>
      <c r="B25" s="24" t="s">
        <v>30</v>
      </c>
      <c r="C25" s="23">
        <v>396</v>
      </c>
      <c r="D25" s="23">
        <v>2</v>
      </c>
      <c r="E25" s="23">
        <v>2007</v>
      </c>
      <c r="F25" s="23" t="s">
        <v>10</v>
      </c>
      <c r="G25" s="24" t="s">
        <v>131</v>
      </c>
      <c r="H25" s="24" t="s">
        <v>28</v>
      </c>
      <c r="I25" s="24" t="s">
        <v>27</v>
      </c>
      <c r="J25" s="24"/>
      <c r="K25" s="24">
        <v>6</v>
      </c>
      <c r="L25" s="24">
        <v>1</v>
      </c>
      <c r="M25" s="24">
        <v>12</v>
      </c>
      <c r="N25" s="24">
        <v>18</v>
      </c>
      <c r="O25" s="24">
        <v>7</v>
      </c>
      <c r="P25" s="13">
        <f>VLOOKUP(N25,$R$8:$S$69,2,FALSE)</f>
        <v>0.48888888888888882</v>
      </c>
      <c r="R25">
        <v>18</v>
      </c>
      <c r="S25" s="1">
        <v>0.48888888888888882</v>
      </c>
    </row>
    <row r="26" spans="1:19" x14ac:dyDescent="0.25">
      <c r="A26" s="23">
        <v>19</v>
      </c>
      <c r="B26" s="24" t="s">
        <v>164</v>
      </c>
      <c r="C26" s="23">
        <v>362</v>
      </c>
      <c r="D26" s="23">
        <v>2</v>
      </c>
      <c r="E26" s="23">
        <v>2007</v>
      </c>
      <c r="F26" s="23" t="s">
        <v>10</v>
      </c>
      <c r="G26" s="24" t="s">
        <v>131</v>
      </c>
      <c r="H26" s="24" t="s">
        <v>36</v>
      </c>
      <c r="I26" s="24" t="s">
        <v>35</v>
      </c>
      <c r="J26" s="24"/>
      <c r="K26" s="24">
        <v>2</v>
      </c>
      <c r="L26" s="24">
        <v>1</v>
      </c>
      <c r="M26" s="24">
        <v>12</v>
      </c>
      <c r="N26" s="24">
        <v>19</v>
      </c>
      <c r="O26" s="24">
        <v>7</v>
      </c>
      <c r="P26" s="13">
        <f>VLOOKUP(N26,$R$8:$S$69,2,FALSE)</f>
        <v>0.4902777777777777</v>
      </c>
      <c r="R26">
        <v>19</v>
      </c>
      <c r="S26" s="1">
        <v>0.4902777777777777</v>
      </c>
    </row>
    <row r="27" spans="1:19" x14ac:dyDescent="0.25">
      <c r="A27" s="23">
        <v>20</v>
      </c>
      <c r="B27" s="24" t="s">
        <v>97</v>
      </c>
      <c r="C27" s="23">
        <v>234</v>
      </c>
      <c r="D27" s="23">
        <v>1</v>
      </c>
      <c r="E27" s="23">
        <v>2006</v>
      </c>
      <c r="F27" s="23" t="s">
        <v>10</v>
      </c>
      <c r="G27" s="24" t="s">
        <v>131</v>
      </c>
      <c r="H27" s="24" t="s">
        <v>96</v>
      </c>
      <c r="I27" s="24" t="s">
        <v>0</v>
      </c>
      <c r="J27" s="24"/>
      <c r="K27" s="24">
        <v>4</v>
      </c>
      <c r="L27" s="24">
        <v>1</v>
      </c>
      <c r="M27" s="24">
        <v>40</v>
      </c>
      <c r="N27" s="24">
        <v>20</v>
      </c>
      <c r="O27" s="24">
        <v>6</v>
      </c>
      <c r="P27" s="13">
        <f>VLOOKUP(N27,$R$8:$S$69,2,FALSE)</f>
        <v>0.49236111111111103</v>
      </c>
      <c r="R27">
        <v>20</v>
      </c>
      <c r="S27" s="1">
        <v>0.49236111111111103</v>
      </c>
    </row>
    <row r="28" spans="1:19" x14ac:dyDescent="0.25">
      <c r="A28" s="23">
        <v>21</v>
      </c>
      <c r="B28" s="24" t="s">
        <v>167</v>
      </c>
      <c r="C28" s="23">
        <v>395</v>
      </c>
      <c r="D28" s="23" t="s">
        <v>168</v>
      </c>
      <c r="E28" s="23">
        <v>2007</v>
      </c>
      <c r="F28" s="23" t="s">
        <v>10</v>
      </c>
      <c r="G28" s="24" t="s">
        <v>131</v>
      </c>
      <c r="H28" s="24" t="s">
        <v>28</v>
      </c>
      <c r="I28" s="24" t="s">
        <v>27</v>
      </c>
      <c r="J28" s="24"/>
      <c r="K28" s="24">
        <v>5</v>
      </c>
      <c r="L28" s="24">
        <v>1</v>
      </c>
      <c r="M28" s="24">
        <v>1.2</v>
      </c>
      <c r="N28" s="24">
        <v>21</v>
      </c>
      <c r="O28" s="24">
        <v>7</v>
      </c>
      <c r="P28" s="13">
        <f>VLOOKUP(N28,$R$8:$S$69,2,FALSE)</f>
        <v>0.49374999999999991</v>
      </c>
      <c r="R28">
        <v>21</v>
      </c>
      <c r="S28" s="1">
        <v>0.49374999999999991</v>
      </c>
    </row>
    <row r="29" spans="1:19" x14ac:dyDescent="0.25">
      <c r="A29" s="23">
        <v>22</v>
      </c>
      <c r="B29" s="24" t="s">
        <v>163</v>
      </c>
      <c r="C29" s="23">
        <v>376</v>
      </c>
      <c r="D29" s="23" t="s">
        <v>133</v>
      </c>
      <c r="E29" s="23">
        <v>2005</v>
      </c>
      <c r="F29" s="23" t="s">
        <v>3</v>
      </c>
      <c r="G29" s="24" t="s">
        <v>134</v>
      </c>
      <c r="H29" s="24" t="s">
        <v>36</v>
      </c>
      <c r="I29" s="24" t="s">
        <v>35</v>
      </c>
      <c r="J29" s="24"/>
      <c r="K29" s="24">
        <v>16</v>
      </c>
      <c r="L29" s="24">
        <v>1</v>
      </c>
      <c r="M29" s="24">
        <v>0</v>
      </c>
      <c r="N29" s="24">
        <v>22</v>
      </c>
      <c r="O29" s="24">
        <v>7</v>
      </c>
      <c r="P29" s="13">
        <f>VLOOKUP(N29,$R$8:$S$69,2,FALSE)</f>
        <v>0.49583333333333324</v>
      </c>
      <c r="R29">
        <v>22</v>
      </c>
      <c r="S29" s="1">
        <v>0.49583333333333324</v>
      </c>
    </row>
    <row r="30" spans="1:19" x14ac:dyDescent="0.25">
      <c r="A30" s="23">
        <v>23</v>
      </c>
      <c r="B30" s="24" t="s">
        <v>103</v>
      </c>
      <c r="C30" s="23">
        <v>233</v>
      </c>
      <c r="D30" s="23">
        <v>3</v>
      </c>
      <c r="E30" s="23">
        <v>2006</v>
      </c>
      <c r="F30" s="23" t="s">
        <v>10</v>
      </c>
      <c r="G30" s="24" t="s">
        <v>131</v>
      </c>
      <c r="H30" s="24" t="s">
        <v>96</v>
      </c>
      <c r="I30" s="24" t="s">
        <v>0</v>
      </c>
      <c r="J30" s="24"/>
      <c r="K30" s="24">
        <v>3</v>
      </c>
      <c r="L30" s="24">
        <v>1</v>
      </c>
      <c r="M30" s="24">
        <v>4</v>
      </c>
      <c r="N30" s="24">
        <v>23</v>
      </c>
      <c r="O30" s="24">
        <v>6</v>
      </c>
      <c r="P30" s="13">
        <f>VLOOKUP(N30,$R$8:$S$69,2,FALSE)</f>
        <v>0.49722222222222212</v>
      </c>
      <c r="R30">
        <v>23</v>
      </c>
      <c r="S30" s="1">
        <v>0.49722222222222212</v>
      </c>
    </row>
    <row r="31" spans="1:19" x14ac:dyDescent="0.25">
      <c r="A31" s="23">
        <v>24</v>
      </c>
      <c r="B31" s="24" t="s">
        <v>31</v>
      </c>
      <c r="C31" s="23">
        <v>394</v>
      </c>
      <c r="D31" s="23" t="s">
        <v>18</v>
      </c>
      <c r="E31" s="23">
        <v>2007</v>
      </c>
      <c r="F31" s="23" t="s">
        <v>10</v>
      </c>
      <c r="G31" s="24" t="s">
        <v>131</v>
      </c>
      <c r="H31" s="24" t="s">
        <v>28</v>
      </c>
      <c r="I31" s="24" t="s">
        <v>27</v>
      </c>
      <c r="J31" s="24"/>
      <c r="K31" s="24">
        <v>4</v>
      </c>
      <c r="L31" s="24">
        <v>1</v>
      </c>
      <c r="M31" s="24">
        <v>4</v>
      </c>
      <c r="N31" s="24">
        <v>24</v>
      </c>
      <c r="O31" s="24">
        <v>7</v>
      </c>
      <c r="P31" s="13">
        <f>VLOOKUP(N31,$R$8:$S$69,2,FALSE)</f>
        <v>0.49930555555555545</v>
      </c>
      <c r="R31">
        <v>24</v>
      </c>
      <c r="S31" s="1">
        <v>0.49930555555555545</v>
      </c>
    </row>
    <row r="32" spans="1:19" x14ac:dyDescent="0.25">
      <c r="A32" s="23">
        <v>25</v>
      </c>
      <c r="B32" s="24" t="s">
        <v>162</v>
      </c>
      <c r="C32" s="23">
        <v>374</v>
      </c>
      <c r="D32" s="23" t="s">
        <v>133</v>
      </c>
      <c r="E32" s="23">
        <v>2005</v>
      </c>
      <c r="F32" s="23" t="s">
        <v>10</v>
      </c>
      <c r="G32" s="24" t="s">
        <v>134</v>
      </c>
      <c r="H32" s="24" t="s">
        <v>36</v>
      </c>
      <c r="I32" s="24" t="s">
        <v>35</v>
      </c>
      <c r="J32" s="24"/>
      <c r="K32" s="24">
        <v>14</v>
      </c>
      <c r="L32" s="24">
        <v>1</v>
      </c>
      <c r="M32" s="24">
        <v>0</v>
      </c>
      <c r="N32" s="24">
        <v>25</v>
      </c>
      <c r="O32" s="24">
        <v>7</v>
      </c>
      <c r="P32" s="13">
        <f>VLOOKUP(N32,$R$8:$S$69,2,FALSE)</f>
        <v>0.50069444444444433</v>
      </c>
      <c r="R32">
        <v>25</v>
      </c>
      <c r="S32" s="1">
        <v>0.50069444444444433</v>
      </c>
    </row>
    <row r="33" spans="1:19" x14ac:dyDescent="0.25">
      <c r="A33" s="23">
        <v>26</v>
      </c>
      <c r="B33" s="24" t="s">
        <v>141</v>
      </c>
      <c r="C33" s="23">
        <v>232</v>
      </c>
      <c r="D33" s="23">
        <v>2</v>
      </c>
      <c r="E33" s="23">
        <v>2008</v>
      </c>
      <c r="F33" s="23" t="s">
        <v>3</v>
      </c>
      <c r="G33" s="24" t="s">
        <v>140</v>
      </c>
      <c r="H33" s="24" t="s">
        <v>96</v>
      </c>
      <c r="I33" s="24" t="s">
        <v>0</v>
      </c>
      <c r="J33" s="24"/>
      <c r="K33" s="24">
        <v>2</v>
      </c>
      <c r="L33" s="24">
        <v>1</v>
      </c>
      <c r="M33" s="24">
        <v>12</v>
      </c>
      <c r="N33" s="24">
        <v>26</v>
      </c>
      <c r="O33" s="24">
        <v>6</v>
      </c>
      <c r="P33" s="13">
        <f>VLOOKUP(N33,$R$8:$S$69,2,FALSE)</f>
        <v>0.50277777777777766</v>
      </c>
      <c r="R33">
        <v>26</v>
      </c>
      <c r="S33" s="1">
        <v>0.50277777777777766</v>
      </c>
    </row>
    <row r="34" spans="1:19" x14ac:dyDescent="0.25">
      <c r="A34" s="23">
        <v>27</v>
      </c>
      <c r="B34" s="24" t="s">
        <v>32</v>
      </c>
      <c r="C34" s="23">
        <v>393</v>
      </c>
      <c r="D34" s="23">
        <v>1</v>
      </c>
      <c r="E34" s="23">
        <v>2007</v>
      </c>
      <c r="F34" s="23" t="s">
        <v>10</v>
      </c>
      <c r="G34" s="24" t="s">
        <v>131</v>
      </c>
      <c r="H34" s="24" t="s">
        <v>28</v>
      </c>
      <c r="I34" s="24" t="s">
        <v>27</v>
      </c>
      <c r="J34" s="24"/>
      <c r="K34" s="24">
        <v>3</v>
      </c>
      <c r="L34" s="24">
        <v>1</v>
      </c>
      <c r="M34" s="24">
        <v>40</v>
      </c>
      <c r="N34" s="24">
        <v>27</v>
      </c>
      <c r="O34" s="24">
        <v>7</v>
      </c>
      <c r="P34" s="13">
        <f>VLOOKUP(N34,$R$8:$S$69,2,FALSE)</f>
        <v>0.50416666666666654</v>
      </c>
      <c r="R34">
        <v>27</v>
      </c>
      <c r="S34" s="1">
        <v>0.50416666666666654</v>
      </c>
    </row>
    <row r="35" spans="1:19" x14ac:dyDescent="0.25">
      <c r="A35" s="23">
        <v>28</v>
      </c>
      <c r="B35" s="24" t="s">
        <v>161</v>
      </c>
      <c r="C35" s="23">
        <v>373</v>
      </c>
      <c r="D35" s="23" t="s">
        <v>133</v>
      </c>
      <c r="E35" s="23">
        <v>2004</v>
      </c>
      <c r="F35" s="23" t="s">
        <v>3</v>
      </c>
      <c r="G35" s="24" t="s">
        <v>134</v>
      </c>
      <c r="H35" s="24" t="s">
        <v>36</v>
      </c>
      <c r="I35" s="24" t="s">
        <v>35</v>
      </c>
      <c r="J35" s="24"/>
      <c r="K35" s="24">
        <v>13</v>
      </c>
      <c r="L35" s="24">
        <v>1</v>
      </c>
      <c r="M35" s="24">
        <v>0</v>
      </c>
      <c r="N35" s="24">
        <v>28</v>
      </c>
      <c r="O35" s="24">
        <v>7</v>
      </c>
      <c r="P35" s="13">
        <f>VLOOKUP(N35,$R$8:$S$69,2,FALSE)</f>
        <v>0.50624999999999987</v>
      </c>
      <c r="R35">
        <v>28</v>
      </c>
      <c r="S35" s="1">
        <v>0.50624999999999987</v>
      </c>
    </row>
    <row r="36" spans="1:19" x14ac:dyDescent="0.25">
      <c r="A36" s="23">
        <v>29</v>
      </c>
      <c r="B36" s="24" t="s">
        <v>139</v>
      </c>
      <c r="C36" s="23">
        <v>231</v>
      </c>
      <c r="D36" s="23" t="s">
        <v>18</v>
      </c>
      <c r="E36" s="23">
        <v>2009</v>
      </c>
      <c r="F36" s="23" t="s">
        <v>3</v>
      </c>
      <c r="G36" s="24" t="s">
        <v>140</v>
      </c>
      <c r="H36" s="24" t="s">
        <v>96</v>
      </c>
      <c r="I36" s="24" t="s">
        <v>0</v>
      </c>
      <c r="J36" s="24"/>
      <c r="K36" s="24">
        <v>1</v>
      </c>
      <c r="L36" s="24">
        <v>1</v>
      </c>
      <c r="M36" s="24">
        <v>4</v>
      </c>
      <c r="N36" s="24">
        <v>29</v>
      </c>
      <c r="O36" s="24">
        <v>6</v>
      </c>
      <c r="P36" s="13">
        <f>VLOOKUP(N36,$R$8:$S$69,2,FALSE)</f>
        <v>0.50763888888888875</v>
      </c>
      <c r="R36">
        <v>29</v>
      </c>
      <c r="S36" s="1">
        <v>0.50763888888888875</v>
      </c>
    </row>
    <row r="37" spans="1:19" x14ac:dyDescent="0.25">
      <c r="A37" s="23">
        <v>30</v>
      </c>
      <c r="B37" s="24" t="s">
        <v>33</v>
      </c>
      <c r="C37" s="23">
        <v>392</v>
      </c>
      <c r="D37" s="23">
        <v>1</v>
      </c>
      <c r="E37" s="23">
        <v>2008</v>
      </c>
      <c r="F37" s="23" t="s">
        <v>10</v>
      </c>
      <c r="G37" s="24" t="s">
        <v>140</v>
      </c>
      <c r="H37" s="24" t="s">
        <v>28</v>
      </c>
      <c r="I37" s="24" t="s">
        <v>27</v>
      </c>
      <c r="J37" s="24"/>
      <c r="K37" s="24">
        <v>2</v>
      </c>
      <c r="L37" s="24">
        <v>1</v>
      </c>
      <c r="M37" s="24">
        <v>40</v>
      </c>
      <c r="N37" s="24">
        <v>30</v>
      </c>
      <c r="O37" s="24">
        <v>7</v>
      </c>
      <c r="P37" s="13">
        <f>VLOOKUP(N37,$R$8:$S$69,2,FALSE)</f>
        <v>0.50972222222222208</v>
      </c>
      <c r="R37">
        <v>30</v>
      </c>
      <c r="S37" s="1">
        <v>0.50972222222222208</v>
      </c>
    </row>
    <row r="38" spans="1:19" x14ac:dyDescent="0.25">
      <c r="A38" s="23">
        <v>31</v>
      </c>
      <c r="B38" s="24" t="s">
        <v>160</v>
      </c>
      <c r="C38" s="23">
        <v>372</v>
      </c>
      <c r="D38" s="23" t="s">
        <v>133</v>
      </c>
      <c r="E38" s="23">
        <v>2006</v>
      </c>
      <c r="F38" s="23" t="s">
        <v>3</v>
      </c>
      <c r="G38" s="24" t="s">
        <v>131</v>
      </c>
      <c r="H38" s="24" t="s">
        <v>36</v>
      </c>
      <c r="I38" s="24" t="s">
        <v>35</v>
      </c>
      <c r="J38" s="24"/>
      <c r="K38" s="24">
        <v>12</v>
      </c>
      <c r="L38" s="24">
        <v>1</v>
      </c>
      <c r="M38" s="24">
        <v>0</v>
      </c>
      <c r="N38" s="24">
        <v>31</v>
      </c>
      <c r="O38" s="24">
        <v>7</v>
      </c>
      <c r="P38" s="13">
        <f>VLOOKUP(N38,$R$8:$S$69,2,FALSE)</f>
        <v>0.51111111111111096</v>
      </c>
      <c r="R38">
        <v>31</v>
      </c>
      <c r="S38" s="1">
        <v>0.51111111111111096</v>
      </c>
    </row>
    <row r="39" spans="1:19" x14ac:dyDescent="0.25">
      <c r="A39" s="23">
        <v>32</v>
      </c>
      <c r="B39" s="24" t="s">
        <v>25</v>
      </c>
      <c r="C39" s="23">
        <v>409</v>
      </c>
      <c r="D39" s="23">
        <v>2</v>
      </c>
      <c r="E39" s="23">
        <v>2008</v>
      </c>
      <c r="F39" s="23" t="s">
        <v>3</v>
      </c>
      <c r="G39" s="24" t="s">
        <v>140</v>
      </c>
      <c r="H39" s="24" t="s">
        <v>1</v>
      </c>
      <c r="I39" s="24" t="s">
        <v>0</v>
      </c>
      <c r="J39" s="24"/>
      <c r="K39" s="24">
        <v>9</v>
      </c>
      <c r="L39" s="24">
        <v>1</v>
      </c>
      <c r="M39" s="24">
        <v>12</v>
      </c>
      <c r="N39" s="24">
        <v>32</v>
      </c>
      <c r="O39" s="24">
        <v>11</v>
      </c>
      <c r="P39" s="13">
        <f>VLOOKUP(N39,$R$8:$S$69,2,FALSE)</f>
        <v>0.51319444444444429</v>
      </c>
      <c r="R39">
        <v>32</v>
      </c>
      <c r="S39" s="1">
        <v>0.51319444444444429</v>
      </c>
    </row>
    <row r="40" spans="1:19" x14ac:dyDescent="0.25">
      <c r="A40" s="23">
        <v>33</v>
      </c>
      <c r="B40" s="24" t="s">
        <v>166</v>
      </c>
      <c r="C40" s="23">
        <v>391</v>
      </c>
      <c r="D40" s="23" t="s">
        <v>18</v>
      </c>
      <c r="E40" s="23">
        <v>2009</v>
      </c>
      <c r="F40" s="23" t="s">
        <v>3</v>
      </c>
      <c r="G40" s="24" t="s">
        <v>140</v>
      </c>
      <c r="H40" s="24" t="s">
        <v>28</v>
      </c>
      <c r="I40" s="24" t="s">
        <v>27</v>
      </c>
      <c r="J40" s="24"/>
      <c r="K40" s="24">
        <v>1</v>
      </c>
      <c r="L40" s="24">
        <v>1</v>
      </c>
      <c r="M40" s="24">
        <v>4</v>
      </c>
      <c r="N40" s="24">
        <v>33</v>
      </c>
      <c r="O40" s="24">
        <v>7</v>
      </c>
      <c r="P40" s="13">
        <f>VLOOKUP(N40,$R$8:$S$69,2,FALSE)</f>
        <v>0.51458333333333317</v>
      </c>
      <c r="R40">
        <v>33</v>
      </c>
      <c r="S40" s="1">
        <v>0.51458333333333317</v>
      </c>
    </row>
    <row r="41" spans="1:19" x14ac:dyDescent="0.25">
      <c r="A41" s="23">
        <v>34</v>
      </c>
      <c r="B41" s="24" t="s">
        <v>159</v>
      </c>
      <c r="C41" s="23">
        <v>361</v>
      </c>
      <c r="D41" s="23" t="s">
        <v>133</v>
      </c>
      <c r="E41" s="23">
        <v>2007</v>
      </c>
      <c r="F41" s="23" t="s">
        <v>10</v>
      </c>
      <c r="G41" s="24" t="s">
        <v>131</v>
      </c>
      <c r="H41" s="24" t="s">
        <v>36</v>
      </c>
      <c r="I41" s="24" t="s">
        <v>35</v>
      </c>
      <c r="J41" s="24"/>
      <c r="K41" s="24">
        <v>1</v>
      </c>
      <c r="L41" s="24">
        <v>1</v>
      </c>
      <c r="M41" s="24">
        <v>0</v>
      </c>
      <c r="N41" s="24">
        <v>34</v>
      </c>
      <c r="O41" s="24">
        <v>7</v>
      </c>
      <c r="P41" s="13">
        <f>VLOOKUP(N41,$R$8:$S$69,2,FALSE)</f>
        <v>0.5166666666666665</v>
      </c>
      <c r="R41">
        <v>34</v>
      </c>
      <c r="S41" s="1">
        <v>0.5166666666666665</v>
      </c>
    </row>
    <row r="42" spans="1:19" x14ac:dyDescent="0.25">
      <c r="A42" s="23">
        <v>35</v>
      </c>
      <c r="B42" s="24" t="s">
        <v>16</v>
      </c>
      <c r="C42" s="23">
        <v>408</v>
      </c>
      <c r="D42" s="23">
        <v>2</v>
      </c>
      <c r="E42" s="23">
        <v>2008</v>
      </c>
      <c r="F42" s="23" t="s">
        <v>3</v>
      </c>
      <c r="G42" s="24" t="s">
        <v>140</v>
      </c>
      <c r="H42" s="24" t="s">
        <v>1</v>
      </c>
      <c r="I42" s="24" t="s">
        <v>0</v>
      </c>
      <c r="J42" s="24"/>
      <c r="K42" s="24">
        <v>8</v>
      </c>
      <c r="L42" s="24">
        <v>1</v>
      </c>
      <c r="M42" s="24">
        <v>12</v>
      </c>
      <c r="N42" s="24">
        <v>35</v>
      </c>
      <c r="O42" s="24">
        <v>11</v>
      </c>
      <c r="P42" s="13">
        <f>VLOOKUP(N42,$R$8:$S$69,2,FALSE)</f>
        <v>0.51805555555555538</v>
      </c>
      <c r="R42">
        <v>35</v>
      </c>
      <c r="S42" s="1">
        <v>0.51805555555555538</v>
      </c>
    </row>
    <row r="43" spans="1:19" x14ac:dyDescent="0.25">
      <c r="A43" s="23">
        <v>36</v>
      </c>
      <c r="B43" s="24" t="s">
        <v>156</v>
      </c>
      <c r="C43" s="23">
        <v>409</v>
      </c>
      <c r="D43" s="23">
        <v>2</v>
      </c>
      <c r="E43" s="23">
        <v>2009</v>
      </c>
      <c r="F43" s="23" t="s">
        <v>3</v>
      </c>
      <c r="G43" s="24" t="s">
        <v>140</v>
      </c>
      <c r="H43" s="24" t="s">
        <v>59</v>
      </c>
      <c r="I43" s="24" t="s">
        <v>58</v>
      </c>
      <c r="J43" s="24"/>
      <c r="K43" s="24">
        <v>9</v>
      </c>
      <c r="L43" s="24">
        <v>1</v>
      </c>
      <c r="M43" s="24">
        <v>12</v>
      </c>
      <c r="N43" s="24">
        <v>36</v>
      </c>
      <c r="O43" s="24">
        <v>9</v>
      </c>
      <c r="P43" s="13">
        <f>VLOOKUP(N43,$R$8:$S$69,2,FALSE)</f>
        <v>0.52013888888888871</v>
      </c>
      <c r="R43">
        <v>36</v>
      </c>
      <c r="S43" s="1">
        <v>0.52013888888888871</v>
      </c>
    </row>
    <row r="44" spans="1:19" x14ac:dyDescent="0.25">
      <c r="A44" s="23">
        <v>37</v>
      </c>
      <c r="B44" s="24" t="s">
        <v>151</v>
      </c>
      <c r="C44" s="23">
        <v>269</v>
      </c>
      <c r="D44" s="23">
        <v>2</v>
      </c>
      <c r="E44" s="23">
        <v>2009</v>
      </c>
      <c r="F44" s="23" t="s">
        <v>10</v>
      </c>
      <c r="G44" s="24" t="s">
        <v>140</v>
      </c>
      <c r="H44" s="24" t="s">
        <v>76</v>
      </c>
      <c r="I44" s="24" t="s">
        <v>75</v>
      </c>
      <c r="J44" s="24"/>
      <c r="K44" s="24">
        <v>9</v>
      </c>
      <c r="L44" s="24">
        <v>1</v>
      </c>
      <c r="M44" s="24">
        <v>12</v>
      </c>
      <c r="N44" s="24">
        <v>37</v>
      </c>
      <c r="O44" s="24">
        <v>9</v>
      </c>
      <c r="P44" s="13">
        <f>VLOOKUP(N44,$R$8:$S$69,2,FALSE)</f>
        <v>0.52152777777777759</v>
      </c>
      <c r="R44">
        <v>37</v>
      </c>
      <c r="S44" s="1">
        <v>0.52152777777777759</v>
      </c>
    </row>
    <row r="45" spans="1:19" x14ac:dyDescent="0.25">
      <c r="A45" s="23">
        <v>38</v>
      </c>
      <c r="B45" s="24" t="s">
        <v>17</v>
      </c>
      <c r="C45" s="23">
        <v>407</v>
      </c>
      <c r="D45" s="23">
        <v>2</v>
      </c>
      <c r="E45" s="23">
        <v>2008</v>
      </c>
      <c r="F45" s="23" t="s">
        <v>3</v>
      </c>
      <c r="G45" s="24" t="s">
        <v>140</v>
      </c>
      <c r="H45" s="24" t="s">
        <v>1</v>
      </c>
      <c r="I45" s="24" t="s">
        <v>0</v>
      </c>
      <c r="J45" s="24"/>
      <c r="K45" s="24">
        <v>7</v>
      </c>
      <c r="L45" s="24">
        <v>1</v>
      </c>
      <c r="M45" s="24">
        <v>12</v>
      </c>
      <c r="N45" s="24">
        <v>38</v>
      </c>
      <c r="O45" s="24">
        <v>11</v>
      </c>
      <c r="P45" s="13">
        <f>VLOOKUP(N45,$R$8:$S$69,2,FALSE)</f>
        <v>0.52361111111111092</v>
      </c>
      <c r="R45">
        <v>38</v>
      </c>
      <c r="S45" s="1">
        <v>0.52361111111111092</v>
      </c>
    </row>
    <row r="46" spans="1:19" x14ac:dyDescent="0.25">
      <c r="A46" s="23">
        <v>39</v>
      </c>
      <c r="B46" s="24" t="s">
        <v>155</v>
      </c>
      <c r="C46" s="23">
        <v>408</v>
      </c>
      <c r="D46" s="23" t="s">
        <v>18</v>
      </c>
      <c r="E46" s="23">
        <v>2009</v>
      </c>
      <c r="F46" s="23" t="s">
        <v>3</v>
      </c>
      <c r="G46" s="24" t="s">
        <v>140</v>
      </c>
      <c r="H46" s="24" t="s">
        <v>59</v>
      </c>
      <c r="I46" s="24" t="s">
        <v>58</v>
      </c>
      <c r="J46" s="24"/>
      <c r="K46" s="24">
        <v>8</v>
      </c>
      <c r="L46" s="24">
        <v>1</v>
      </c>
      <c r="M46" s="24">
        <v>4</v>
      </c>
      <c r="N46" s="24">
        <v>39</v>
      </c>
      <c r="O46" s="24">
        <v>9</v>
      </c>
      <c r="P46" s="13">
        <f>VLOOKUP(N46,$R$8:$S$69,2,FALSE)</f>
        <v>0.5249999999999998</v>
      </c>
      <c r="R46">
        <v>39</v>
      </c>
      <c r="S46" s="1">
        <v>0.5249999999999998</v>
      </c>
    </row>
    <row r="47" spans="1:19" x14ac:dyDescent="0.25">
      <c r="A47" s="23">
        <v>40</v>
      </c>
      <c r="B47" s="24" t="s">
        <v>150</v>
      </c>
      <c r="C47" s="23">
        <v>268</v>
      </c>
      <c r="D47" s="23">
        <v>2</v>
      </c>
      <c r="E47" s="23">
        <v>2009</v>
      </c>
      <c r="F47" s="23" t="s">
        <v>10</v>
      </c>
      <c r="G47" s="24" t="s">
        <v>140</v>
      </c>
      <c r="H47" s="24" t="s">
        <v>76</v>
      </c>
      <c r="I47" s="24" t="s">
        <v>75</v>
      </c>
      <c r="J47" s="24"/>
      <c r="K47" s="24">
        <v>8</v>
      </c>
      <c r="L47" s="24">
        <v>1</v>
      </c>
      <c r="M47" s="24">
        <v>12</v>
      </c>
      <c r="N47" s="24">
        <v>40</v>
      </c>
      <c r="O47" s="24">
        <v>9</v>
      </c>
      <c r="P47" s="13">
        <f>VLOOKUP(N47,$R$8:$S$69,2,FALSE)</f>
        <v>0.52708333333333313</v>
      </c>
      <c r="R47">
        <v>40</v>
      </c>
      <c r="S47" s="1">
        <v>0.52708333333333313</v>
      </c>
    </row>
    <row r="48" spans="1:19" x14ac:dyDescent="0.25">
      <c r="A48" s="23">
        <v>41</v>
      </c>
      <c r="B48" s="24" t="s">
        <v>24</v>
      </c>
      <c r="C48" s="23">
        <v>405</v>
      </c>
      <c r="D48" s="23" t="s">
        <v>18</v>
      </c>
      <c r="E48" s="23">
        <v>2008</v>
      </c>
      <c r="F48" s="23" t="s">
        <v>10</v>
      </c>
      <c r="G48" s="24" t="s">
        <v>140</v>
      </c>
      <c r="H48" s="24" t="s">
        <v>1</v>
      </c>
      <c r="I48" s="24" t="s">
        <v>0</v>
      </c>
      <c r="J48" s="24"/>
      <c r="K48" s="24">
        <v>5</v>
      </c>
      <c r="L48" s="24">
        <v>1</v>
      </c>
      <c r="M48" s="24">
        <v>4</v>
      </c>
      <c r="N48" s="24">
        <v>41</v>
      </c>
      <c r="O48" s="24">
        <v>11</v>
      </c>
      <c r="P48" s="13">
        <f>VLOOKUP(N48,$R$8:$S$69,2,FALSE)</f>
        <v>0.52847222222222201</v>
      </c>
      <c r="R48">
        <v>41</v>
      </c>
      <c r="S48" s="1">
        <v>0.52847222222222201</v>
      </c>
    </row>
    <row r="49" spans="1:19" x14ac:dyDescent="0.25">
      <c r="A49" s="23">
        <v>42</v>
      </c>
      <c r="B49" s="24" t="s">
        <v>60</v>
      </c>
      <c r="C49" s="23">
        <v>407</v>
      </c>
      <c r="D49" s="23">
        <v>2</v>
      </c>
      <c r="E49" s="23">
        <v>2008</v>
      </c>
      <c r="F49" s="23" t="s">
        <v>10</v>
      </c>
      <c r="G49" s="24" t="s">
        <v>140</v>
      </c>
      <c r="H49" s="24" t="s">
        <v>59</v>
      </c>
      <c r="I49" s="24" t="s">
        <v>58</v>
      </c>
      <c r="J49" s="24"/>
      <c r="K49" s="24">
        <v>7</v>
      </c>
      <c r="L49" s="24">
        <v>1</v>
      </c>
      <c r="M49" s="24">
        <v>12</v>
      </c>
      <c r="N49" s="24">
        <v>42</v>
      </c>
      <c r="O49" s="24">
        <v>9</v>
      </c>
      <c r="P49" s="13">
        <f>VLOOKUP(N49,$R$8:$S$69,2,FALSE)</f>
        <v>0.53055555555555534</v>
      </c>
      <c r="R49">
        <v>42</v>
      </c>
      <c r="S49" s="1">
        <v>0.53055555555555534</v>
      </c>
    </row>
    <row r="50" spans="1:19" x14ac:dyDescent="0.25">
      <c r="A50" s="23">
        <v>43</v>
      </c>
      <c r="B50" s="24" t="s">
        <v>149</v>
      </c>
      <c r="C50" s="23">
        <v>267</v>
      </c>
      <c r="D50" s="23">
        <v>2</v>
      </c>
      <c r="E50" s="23">
        <v>2009</v>
      </c>
      <c r="F50" s="23" t="s">
        <v>3</v>
      </c>
      <c r="G50" s="24" t="s">
        <v>140</v>
      </c>
      <c r="H50" s="24" t="s">
        <v>76</v>
      </c>
      <c r="I50" s="24" t="s">
        <v>75</v>
      </c>
      <c r="J50" s="24"/>
      <c r="K50" s="24">
        <v>7</v>
      </c>
      <c r="L50" s="24">
        <v>1</v>
      </c>
      <c r="M50" s="24">
        <v>12</v>
      </c>
      <c r="N50" s="24">
        <v>43</v>
      </c>
      <c r="O50" s="24">
        <v>9</v>
      </c>
      <c r="P50" s="13">
        <f>VLOOKUP(N50,$R$8:$S$69,2,FALSE)</f>
        <v>0.53194444444444422</v>
      </c>
      <c r="R50">
        <v>43</v>
      </c>
      <c r="S50" s="1">
        <v>0.53194444444444422</v>
      </c>
    </row>
    <row r="51" spans="1:19" x14ac:dyDescent="0.25">
      <c r="A51" s="23">
        <v>44</v>
      </c>
      <c r="B51" s="24" t="s">
        <v>19</v>
      </c>
      <c r="C51" s="23">
        <v>404</v>
      </c>
      <c r="D51" s="23" t="s">
        <v>18</v>
      </c>
      <c r="E51" s="23">
        <v>2008</v>
      </c>
      <c r="F51" s="23" t="s">
        <v>10</v>
      </c>
      <c r="G51" s="24" t="s">
        <v>140</v>
      </c>
      <c r="H51" s="24" t="s">
        <v>1</v>
      </c>
      <c r="I51" s="24" t="s">
        <v>0</v>
      </c>
      <c r="J51" s="24"/>
      <c r="K51" s="24">
        <v>4</v>
      </c>
      <c r="L51" s="24">
        <v>1</v>
      </c>
      <c r="M51" s="24">
        <v>4</v>
      </c>
      <c r="N51" s="24">
        <v>44</v>
      </c>
      <c r="O51" s="24">
        <v>11</v>
      </c>
      <c r="P51" s="13">
        <f>VLOOKUP(N51,$R$8:$S$69,2,FALSE)</f>
        <v>0.53402777777777755</v>
      </c>
      <c r="R51">
        <v>44</v>
      </c>
      <c r="S51" s="1">
        <v>0.53402777777777755</v>
      </c>
    </row>
    <row r="52" spans="1:19" x14ac:dyDescent="0.25">
      <c r="A52" s="23">
        <v>45</v>
      </c>
      <c r="B52" s="24" t="s">
        <v>154</v>
      </c>
      <c r="C52" s="23">
        <v>406</v>
      </c>
      <c r="D52" s="23">
        <v>2</v>
      </c>
      <c r="E52" s="23">
        <v>2008</v>
      </c>
      <c r="F52" s="23" t="s">
        <v>10</v>
      </c>
      <c r="G52" s="24" t="s">
        <v>140</v>
      </c>
      <c r="H52" s="24" t="s">
        <v>59</v>
      </c>
      <c r="I52" s="24" t="s">
        <v>58</v>
      </c>
      <c r="J52" s="24"/>
      <c r="K52" s="24">
        <v>6</v>
      </c>
      <c r="L52" s="24">
        <v>1</v>
      </c>
      <c r="M52" s="24">
        <v>12</v>
      </c>
      <c r="N52" s="24">
        <v>45</v>
      </c>
      <c r="O52" s="24">
        <v>9</v>
      </c>
      <c r="P52" s="13">
        <f>VLOOKUP(N52,$R$8:$S$69,2,FALSE)</f>
        <v>0.53541666666666643</v>
      </c>
      <c r="R52">
        <v>45</v>
      </c>
      <c r="S52" s="1">
        <v>0.53541666666666643</v>
      </c>
    </row>
    <row r="53" spans="1:19" x14ac:dyDescent="0.25">
      <c r="A53" s="23">
        <v>46</v>
      </c>
      <c r="B53" s="24" t="s">
        <v>148</v>
      </c>
      <c r="C53" s="23">
        <v>266</v>
      </c>
      <c r="D53" s="23">
        <v>2</v>
      </c>
      <c r="E53" s="23">
        <v>2009</v>
      </c>
      <c r="F53" s="23" t="s">
        <v>3</v>
      </c>
      <c r="G53" s="24" t="s">
        <v>140</v>
      </c>
      <c r="H53" s="24" t="s">
        <v>76</v>
      </c>
      <c r="I53" s="24" t="s">
        <v>75</v>
      </c>
      <c r="J53" s="24"/>
      <c r="K53" s="24">
        <v>6</v>
      </c>
      <c r="L53" s="24">
        <v>1</v>
      </c>
      <c r="M53" s="24">
        <v>12</v>
      </c>
      <c r="N53" s="24">
        <v>46</v>
      </c>
      <c r="O53" s="24">
        <v>9</v>
      </c>
      <c r="P53" s="13">
        <f>VLOOKUP(N53,$R$8:$S$69,2,FALSE)</f>
        <v>0.53749999999999976</v>
      </c>
      <c r="R53">
        <v>46</v>
      </c>
      <c r="S53" s="1">
        <v>0.53749999999999976</v>
      </c>
    </row>
    <row r="54" spans="1:19" x14ac:dyDescent="0.25">
      <c r="A54" s="23">
        <v>47</v>
      </c>
      <c r="B54" s="24" t="s">
        <v>20</v>
      </c>
      <c r="C54" s="23">
        <v>403</v>
      </c>
      <c r="D54" s="23">
        <v>2</v>
      </c>
      <c r="E54" s="23">
        <v>2008</v>
      </c>
      <c r="F54" s="23" t="s">
        <v>10</v>
      </c>
      <c r="G54" s="24" t="s">
        <v>140</v>
      </c>
      <c r="H54" s="24" t="s">
        <v>1</v>
      </c>
      <c r="I54" s="24" t="s">
        <v>0</v>
      </c>
      <c r="J54" s="24"/>
      <c r="K54" s="24">
        <v>3</v>
      </c>
      <c r="L54" s="24">
        <v>1</v>
      </c>
      <c r="M54" s="24">
        <v>12</v>
      </c>
      <c r="N54" s="24">
        <v>47</v>
      </c>
      <c r="O54" s="24">
        <v>11</v>
      </c>
      <c r="P54" s="13">
        <f>VLOOKUP(N54,$R$8:$S$69,2,FALSE)</f>
        <v>0.53888888888888864</v>
      </c>
      <c r="R54">
        <v>47</v>
      </c>
      <c r="S54" s="1">
        <v>0.53888888888888864</v>
      </c>
    </row>
    <row r="55" spans="1:19" x14ac:dyDescent="0.25">
      <c r="A55" s="23">
        <v>48</v>
      </c>
      <c r="B55" s="24" t="s">
        <v>61</v>
      </c>
      <c r="C55" s="23">
        <v>405</v>
      </c>
      <c r="D55" s="23">
        <v>2</v>
      </c>
      <c r="E55" s="23">
        <v>2008</v>
      </c>
      <c r="F55" s="23" t="s">
        <v>10</v>
      </c>
      <c r="G55" s="24" t="s">
        <v>140</v>
      </c>
      <c r="H55" s="24" t="s">
        <v>59</v>
      </c>
      <c r="I55" s="24" t="s">
        <v>58</v>
      </c>
      <c r="J55" s="24"/>
      <c r="K55" s="24">
        <v>5</v>
      </c>
      <c r="L55" s="24">
        <v>1</v>
      </c>
      <c r="M55" s="24">
        <v>12</v>
      </c>
      <c r="N55" s="24">
        <v>48</v>
      </c>
      <c r="O55" s="24">
        <v>9</v>
      </c>
      <c r="P55" s="13">
        <f>VLOOKUP(N55,$R$8:$S$69,2,FALSE)</f>
        <v>0.54097222222222197</v>
      </c>
      <c r="R55">
        <v>48</v>
      </c>
      <c r="S55" s="1">
        <v>0.54097222222222197</v>
      </c>
    </row>
    <row r="56" spans="1:19" x14ac:dyDescent="0.25">
      <c r="A56" s="23">
        <v>49</v>
      </c>
      <c r="B56" s="24" t="s">
        <v>147</v>
      </c>
      <c r="C56" s="23">
        <v>265</v>
      </c>
      <c r="D56" s="23">
        <v>2</v>
      </c>
      <c r="E56" s="23">
        <v>2009</v>
      </c>
      <c r="F56" s="23" t="s">
        <v>3</v>
      </c>
      <c r="G56" s="24" t="s">
        <v>140</v>
      </c>
      <c r="H56" s="24" t="s">
        <v>76</v>
      </c>
      <c r="I56" s="24" t="s">
        <v>75</v>
      </c>
      <c r="J56" s="24"/>
      <c r="K56" s="24">
        <v>5</v>
      </c>
      <c r="L56" s="24">
        <v>1</v>
      </c>
      <c r="M56" s="24">
        <v>12</v>
      </c>
      <c r="N56" s="24">
        <v>49</v>
      </c>
      <c r="O56" s="24">
        <v>9</v>
      </c>
      <c r="P56" s="13">
        <f>VLOOKUP(N56,$R$8:$S$69,2,FALSE)</f>
        <v>0.54236111111111085</v>
      </c>
      <c r="R56">
        <v>49</v>
      </c>
      <c r="S56" s="1">
        <v>0.54236111111111085</v>
      </c>
    </row>
    <row r="57" spans="1:19" x14ac:dyDescent="0.25">
      <c r="A57" s="23">
        <v>50</v>
      </c>
      <c r="B57" s="24" t="s">
        <v>21</v>
      </c>
      <c r="C57" s="23">
        <v>402</v>
      </c>
      <c r="D57" s="23">
        <v>2</v>
      </c>
      <c r="E57" s="23">
        <v>2008</v>
      </c>
      <c r="F57" s="23" t="s">
        <v>10</v>
      </c>
      <c r="G57" s="24" t="s">
        <v>140</v>
      </c>
      <c r="H57" s="24" t="s">
        <v>1</v>
      </c>
      <c r="I57" s="24" t="s">
        <v>0</v>
      </c>
      <c r="J57" s="24"/>
      <c r="K57" s="24">
        <v>2</v>
      </c>
      <c r="L57" s="24">
        <v>1</v>
      </c>
      <c r="M57" s="24">
        <v>12</v>
      </c>
      <c r="N57" s="24">
        <v>50</v>
      </c>
      <c r="O57" s="24">
        <v>11</v>
      </c>
      <c r="P57" s="13">
        <f>VLOOKUP(N57,$R$8:$S$69,2,FALSE)</f>
        <v>0.54444444444444418</v>
      </c>
      <c r="R57">
        <v>50</v>
      </c>
      <c r="S57" s="1">
        <v>0.54444444444444418</v>
      </c>
    </row>
    <row r="58" spans="1:19" x14ac:dyDescent="0.25">
      <c r="A58" s="23">
        <v>51</v>
      </c>
      <c r="B58" s="24" t="s">
        <v>62</v>
      </c>
      <c r="C58" s="23">
        <v>404</v>
      </c>
      <c r="D58" s="23">
        <v>2</v>
      </c>
      <c r="E58" s="23">
        <v>2008</v>
      </c>
      <c r="F58" s="23" t="s">
        <v>3</v>
      </c>
      <c r="G58" s="24" t="s">
        <v>140</v>
      </c>
      <c r="H58" s="24" t="s">
        <v>59</v>
      </c>
      <c r="I58" s="24" t="s">
        <v>58</v>
      </c>
      <c r="J58" s="24"/>
      <c r="K58" s="24">
        <v>4</v>
      </c>
      <c r="L58" s="24">
        <v>1</v>
      </c>
      <c r="M58" s="24">
        <v>12</v>
      </c>
      <c r="N58" s="24">
        <v>51</v>
      </c>
      <c r="O58" s="24">
        <v>9</v>
      </c>
      <c r="P58" s="13">
        <f>VLOOKUP(N58,$R$8:$S$69,2,FALSE)</f>
        <v>0.54583333333333306</v>
      </c>
      <c r="R58">
        <v>51</v>
      </c>
      <c r="S58" s="1">
        <v>0.54583333333333306</v>
      </c>
    </row>
    <row r="59" spans="1:19" x14ac:dyDescent="0.25">
      <c r="A59" s="23">
        <v>52</v>
      </c>
      <c r="B59" s="24" t="s">
        <v>87</v>
      </c>
      <c r="C59" s="23">
        <v>273</v>
      </c>
      <c r="D59" s="23" t="s">
        <v>18</v>
      </c>
      <c r="E59" s="23">
        <v>2008</v>
      </c>
      <c r="F59" s="23" t="s">
        <v>3</v>
      </c>
      <c r="G59" s="24" t="s">
        <v>140</v>
      </c>
      <c r="H59" s="24" t="s">
        <v>76</v>
      </c>
      <c r="I59" s="24" t="s">
        <v>75</v>
      </c>
      <c r="J59" s="24"/>
      <c r="K59" s="24">
        <v>13</v>
      </c>
      <c r="L59" s="24">
        <v>1</v>
      </c>
      <c r="M59" s="24">
        <v>4</v>
      </c>
      <c r="N59" s="24">
        <v>52</v>
      </c>
      <c r="O59" s="24">
        <v>9</v>
      </c>
      <c r="P59" s="13">
        <f>VLOOKUP(N59,$R$8:$S$69,2,FALSE)</f>
        <v>0.54791666666666639</v>
      </c>
      <c r="R59">
        <v>52</v>
      </c>
      <c r="S59" s="1">
        <v>0.54791666666666639</v>
      </c>
    </row>
    <row r="60" spans="1:19" x14ac:dyDescent="0.25">
      <c r="A60" s="23">
        <v>53</v>
      </c>
      <c r="B60" s="24" t="s">
        <v>171</v>
      </c>
      <c r="C60" s="23">
        <v>414</v>
      </c>
      <c r="D60" s="23" t="s">
        <v>133</v>
      </c>
      <c r="E60" s="23">
        <v>2006</v>
      </c>
      <c r="F60" s="23" t="s">
        <v>10</v>
      </c>
      <c r="G60" s="24" t="s">
        <v>131</v>
      </c>
      <c r="H60" s="24" t="s">
        <v>1</v>
      </c>
      <c r="I60" s="24" t="s">
        <v>0</v>
      </c>
      <c r="J60" s="24"/>
      <c r="K60" s="24">
        <v>14</v>
      </c>
      <c r="L60" s="24">
        <v>1</v>
      </c>
      <c r="M60" s="24">
        <v>0</v>
      </c>
      <c r="N60" s="24">
        <v>53</v>
      </c>
      <c r="O60" s="24">
        <v>11</v>
      </c>
      <c r="P60" s="13">
        <f>VLOOKUP(N60,$R$8:$S$69,2,FALSE)</f>
        <v>0.54930555555555527</v>
      </c>
      <c r="R60">
        <v>53</v>
      </c>
      <c r="S60" s="1">
        <v>0.54930555555555527</v>
      </c>
    </row>
    <row r="61" spans="1:19" x14ac:dyDescent="0.25">
      <c r="A61" s="23">
        <v>54</v>
      </c>
      <c r="B61" s="24" t="s">
        <v>153</v>
      </c>
      <c r="C61" s="23">
        <v>403</v>
      </c>
      <c r="D61" s="23" t="s">
        <v>18</v>
      </c>
      <c r="E61" s="23">
        <v>2008</v>
      </c>
      <c r="F61" s="23" t="s">
        <v>10</v>
      </c>
      <c r="G61" s="24" t="s">
        <v>140</v>
      </c>
      <c r="H61" s="24" t="s">
        <v>59</v>
      </c>
      <c r="I61" s="24" t="s">
        <v>58</v>
      </c>
      <c r="J61" s="24"/>
      <c r="K61" s="24">
        <v>3</v>
      </c>
      <c r="L61" s="24">
        <v>1</v>
      </c>
      <c r="M61" s="24">
        <v>4</v>
      </c>
      <c r="N61" s="24">
        <v>54</v>
      </c>
      <c r="O61" s="24">
        <v>9</v>
      </c>
      <c r="P61" s="13">
        <f>VLOOKUP(N61,$R$8:$S$69,2,FALSE)</f>
        <v>0.5513888888888886</v>
      </c>
      <c r="R61">
        <v>54</v>
      </c>
      <c r="S61" s="1">
        <v>0.5513888888888886</v>
      </c>
    </row>
    <row r="62" spans="1:19" x14ac:dyDescent="0.25">
      <c r="A62" s="23">
        <v>55</v>
      </c>
      <c r="B62" s="24" t="s">
        <v>82</v>
      </c>
      <c r="C62" s="23">
        <v>272</v>
      </c>
      <c r="D62" s="23">
        <v>2</v>
      </c>
      <c r="E62" s="23">
        <v>2007</v>
      </c>
      <c r="F62" s="23" t="s">
        <v>10</v>
      </c>
      <c r="G62" s="24" t="s">
        <v>131</v>
      </c>
      <c r="H62" s="24" t="s">
        <v>76</v>
      </c>
      <c r="I62" s="24" t="s">
        <v>75</v>
      </c>
      <c r="J62" s="24"/>
      <c r="K62" s="24">
        <v>12</v>
      </c>
      <c r="L62" s="24">
        <v>1</v>
      </c>
      <c r="M62" s="24">
        <v>12</v>
      </c>
      <c r="N62" s="24">
        <v>55</v>
      </c>
      <c r="O62" s="24">
        <v>9</v>
      </c>
      <c r="P62" s="13">
        <f>VLOOKUP(N62,$R$8:$S$69,2,FALSE)</f>
        <v>0.55277777777777748</v>
      </c>
      <c r="R62">
        <v>55</v>
      </c>
      <c r="S62" s="1">
        <v>0.55277777777777748</v>
      </c>
    </row>
    <row r="63" spans="1:19" x14ac:dyDescent="0.25">
      <c r="A63" s="23">
        <v>56</v>
      </c>
      <c r="B63" s="24" t="s">
        <v>170</v>
      </c>
      <c r="C63" s="23">
        <v>413</v>
      </c>
      <c r="D63" s="23" t="s">
        <v>133</v>
      </c>
      <c r="E63" s="23">
        <v>2005</v>
      </c>
      <c r="F63" s="23" t="s">
        <v>3</v>
      </c>
      <c r="G63" s="24" t="s">
        <v>134</v>
      </c>
      <c r="H63" s="24" t="s">
        <v>1</v>
      </c>
      <c r="I63" s="24" t="s">
        <v>0</v>
      </c>
      <c r="J63" s="24"/>
      <c r="K63" s="24">
        <v>13</v>
      </c>
      <c r="L63" s="24">
        <v>1</v>
      </c>
      <c r="M63" s="24">
        <v>0</v>
      </c>
      <c r="N63" s="24">
        <v>56</v>
      </c>
      <c r="O63" s="24">
        <v>11</v>
      </c>
      <c r="P63" s="13">
        <f>VLOOKUP(N63,$R$8:$S$69,2,FALSE)</f>
        <v>0.55486111111111081</v>
      </c>
      <c r="R63">
        <v>56</v>
      </c>
      <c r="S63" s="1">
        <v>0.55486111111111081</v>
      </c>
    </row>
    <row r="64" spans="1:19" x14ac:dyDescent="0.25">
      <c r="A64" s="23">
        <v>57</v>
      </c>
      <c r="B64" s="24" t="s">
        <v>63</v>
      </c>
      <c r="C64" s="23">
        <v>402</v>
      </c>
      <c r="D64" s="23">
        <v>2</v>
      </c>
      <c r="E64" s="23">
        <v>2008</v>
      </c>
      <c r="F64" s="23" t="s">
        <v>10</v>
      </c>
      <c r="G64" s="24" t="s">
        <v>140</v>
      </c>
      <c r="H64" s="24" t="s">
        <v>59</v>
      </c>
      <c r="I64" s="24" t="s">
        <v>58</v>
      </c>
      <c r="J64" s="24"/>
      <c r="K64" s="24">
        <v>2</v>
      </c>
      <c r="L64" s="24">
        <v>1</v>
      </c>
      <c r="M64" s="24">
        <v>12</v>
      </c>
      <c r="N64" s="24">
        <v>57</v>
      </c>
      <c r="O64" s="24">
        <v>9</v>
      </c>
      <c r="P64" s="13">
        <f>VLOOKUP(N64,$R$8:$S$69,2,FALSE)</f>
        <v>0.55624999999999969</v>
      </c>
      <c r="R64">
        <v>57</v>
      </c>
      <c r="S64" s="1">
        <v>0.55624999999999969</v>
      </c>
    </row>
    <row r="65" spans="1:19" x14ac:dyDescent="0.25">
      <c r="A65" s="23">
        <v>58</v>
      </c>
      <c r="B65" s="24" t="s">
        <v>84</v>
      </c>
      <c r="C65" s="23">
        <v>271</v>
      </c>
      <c r="D65" s="23">
        <v>2</v>
      </c>
      <c r="E65" s="23">
        <v>2007</v>
      </c>
      <c r="F65" s="23" t="s">
        <v>10</v>
      </c>
      <c r="G65" s="24" t="s">
        <v>131</v>
      </c>
      <c r="H65" s="24" t="s">
        <v>76</v>
      </c>
      <c r="I65" s="24" t="s">
        <v>75</v>
      </c>
      <c r="J65" s="24"/>
      <c r="K65" s="24">
        <v>11</v>
      </c>
      <c r="L65" s="24">
        <v>1</v>
      </c>
      <c r="M65" s="24">
        <v>12</v>
      </c>
      <c r="N65" s="24">
        <v>58</v>
      </c>
      <c r="O65" s="24">
        <v>9</v>
      </c>
      <c r="P65" s="13">
        <f>VLOOKUP(N65,$R$8:$S$69,2,FALSE)</f>
        <v>0.55833333333333302</v>
      </c>
      <c r="R65">
        <v>58</v>
      </c>
      <c r="S65" s="1">
        <v>0.55833333333333302</v>
      </c>
    </row>
    <row r="66" spans="1:19" x14ac:dyDescent="0.25">
      <c r="A66" s="23">
        <v>59</v>
      </c>
      <c r="B66" s="24" t="s">
        <v>169</v>
      </c>
      <c r="C66" s="23">
        <v>410</v>
      </c>
      <c r="D66" s="23" t="s">
        <v>18</v>
      </c>
      <c r="E66" s="23">
        <v>2009</v>
      </c>
      <c r="F66" s="23" t="s">
        <v>3</v>
      </c>
      <c r="G66" s="24" t="s">
        <v>140</v>
      </c>
      <c r="H66" s="24" t="s">
        <v>1</v>
      </c>
      <c r="I66" s="24" t="s">
        <v>0</v>
      </c>
      <c r="J66" s="24"/>
      <c r="K66" s="24">
        <v>10</v>
      </c>
      <c r="L66" s="24">
        <v>1</v>
      </c>
      <c r="M66" s="24">
        <v>4</v>
      </c>
      <c r="N66" s="24">
        <v>59</v>
      </c>
      <c r="O66" s="24">
        <v>11</v>
      </c>
      <c r="P66" s="13">
        <f>VLOOKUP(N66,$R$8:$S$69,2,FALSE)</f>
        <v>0.5597222222222219</v>
      </c>
      <c r="R66">
        <v>59</v>
      </c>
      <c r="S66" s="1">
        <v>0.5597222222222219</v>
      </c>
    </row>
    <row r="67" spans="1:19" x14ac:dyDescent="0.25">
      <c r="A67" s="23">
        <v>60</v>
      </c>
      <c r="B67" s="24" t="s">
        <v>152</v>
      </c>
      <c r="C67" s="23">
        <v>401</v>
      </c>
      <c r="D67" s="23">
        <v>2</v>
      </c>
      <c r="E67" s="23">
        <v>2007</v>
      </c>
      <c r="F67" s="23" t="s">
        <v>10</v>
      </c>
      <c r="G67" s="24" t="s">
        <v>131</v>
      </c>
      <c r="H67" s="24" t="s">
        <v>59</v>
      </c>
      <c r="I67" s="24" t="s">
        <v>58</v>
      </c>
      <c r="J67" s="24"/>
      <c r="K67" s="24">
        <v>1</v>
      </c>
      <c r="L67" s="24">
        <v>1</v>
      </c>
      <c r="M67" s="24">
        <v>12</v>
      </c>
      <c r="N67" s="24">
        <v>60</v>
      </c>
      <c r="O67" s="24">
        <v>9</v>
      </c>
      <c r="P67" s="13">
        <f>VLOOKUP(N67,$R$8:$S$69,2,FALSE)</f>
        <v>0.56180555555555522</v>
      </c>
      <c r="R67">
        <v>60</v>
      </c>
      <c r="S67" s="1">
        <v>0.56180555555555522</v>
      </c>
    </row>
    <row r="68" spans="1:19" x14ac:dyDescent="0.25">
      <c r="A68" s="23">
        <v>61</v>
      </c>
      <c r="B68" s="24" t="s">
        <v>146</v>
      </c>
      <c r="C68" s="23">
        <v>270</v>
      </c>
      <c r="D68" s="23" t="s">
        <v>133</v>
      </c>
      <c r="E68" s="23">
        <v>2010</v>
      </c>
      <c r="F68" s="23" t="s">
        <v>3</v>
      </c>
      <c r="G68" s="24" t="s">
        <v>140</v>
      </c>
      <c r="H68" s="24" t="s">
        <v>76</v>
      </c>
      <c r="I68" s="24" t="s">
        <v>75</v>
      </c>
      <c r="J68" s="24"/>
      <c r="K68" s="24">
        <v>10</v>
      </c>
      <c r="L68" s="24">
        <v>1</v>
      </c>
      <c r="M68" s="24">
        <v>0</v>
      </c>
      <c r="N68" s="24">
        <v>61</v>
      </c>
      <c r="O68" s="24">
        <v>9</v>
      </c>
      <c r="P68" s="13">
        <f>VLOOKUP(N68,$R$8:$S$69,2,FALSE)</f>
        <v>0.56319444444444411</v>
      </c>
      <c r="R68">
        <v>61</v>
      </c>
      <c r="S68" s="1">
        <v>0.56319444444444411</v>
      </c>
    </row>
    <row r="69" spans="1:19" x14ac:dyDescent="0.25">
      <c r="A69" s="23">
        <v>62</v>
      </c>
      <c r="B69" s="24" t="s">
        <v>22</v>
      </c>
      <c r="C69" s="23">
        <v>401</v>
      </c>
      <c r="D69" s="23">
        <v>2</v>
      </c>
      <c r="E69" s="23">
        <v>2008</v>
      </c>
      <c r="F69" s="23" t="s">
        <v>10</v>
      </c>
      <c r="G69" s="24" t="s">
        <v>140</v>
      </c>
      <c r="H69" s="24" t="s">
        <v>1</v>
      </c>
      <c r="I69" s="24" t="s">
        <v>0</v>
      </c>
      <c r="J69" s="24"/>
      <c r="K69" s="24">
        <v>1</v>
      </c>
      <c r="L69" s="24">
        <v>1</v>
      </c>
      <c r="M69" s="24">
        <v>12</v>
      </c>
      <c r="N69" s="24">
        <v>62</v>
      </c>
      <c r="O69" s="24">
        <v>11</v>
      </c>
      <c r="P69" s="13">
        <f>VLOOKUP(N69,$R$8:$S$69,2,FALSE)</f>
        <v>0.56527777777777743</v>
      </c>
      <c r="R69">
        <v>62</v>
      </c>
      <c r="S69" s="1">
        <v>0.56527777777777743</v>
      </c>
    </row>
    <row r="70" spans="1:19" s="3" customFormat="1" ht="15" customHeight="1" x14ac:dyDescent="0.25">
      <c r="A70" s="6"/>
      <c r="C70" s="5"/>
      <c r="D70" s="5"/>
      <c r="E70" s="5"/>
      <c r="G70" s="4"/>
      <c r="I70" s="4"/>
      <c r="N70" s="12"/>
      <c r="Q70" s="10"/>
    </row>
    <row r="71" spans="1:19" s="3" customFormat="1" ht="18.75" customHeight="1" x14ac:dyDescent="0.25">
      <c r="A71" s="6" t="str">
        <f>CONCATENATE("Главный секретарь _____________________ /",SignGlSec,"/")</f>
        <v>Главный секретарь _____________________ /Е.А. Бабичева, СС1К, Санкт-Петербург/</v>
      </c>
      <c r="C71" s="5"/>
      <c r="D71" s="5"/>
      <c r="E71" s="5"/>
      <c r="G71" s="4"/>
      <c r="I71" s="4"/>
      <c r="N71" s="12"/>
      <c r="Q71" s="10"/>
    </row>
  </sheetData>
  <autoFilter ref="A6:P6" xr:uid="{267FD609-7B99-4BC7-8388-09D60EECDFEC}"/>
  <mergeCells count="5">
    <mergeCell ref="A1:P1"/>
    <mergeCell ref="A2:P2"/>
    <mergeCell ref="A4:P4"/>
    <mergeCell ref="A5:P5"/>
    <mergeCell ref="A7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998C-223F-4479-AF97-BC1B6DA279B3}">
  <dimension ref="A1:T90"/>
  <sheetViews>
    <sheetView tabSelected="1" topLeftCell="A75" workbookViewId="0">
      <selection activeCell="C98" sqref="C98"/>
    </sheetView>
  </sheetViews>
  <sheetFormatPr defaultRowHeight="13.2" outlineLevelCol="1" x14ac:dyDescent="0.25"/>
  <cols>
    <col min="1" max="1" width="4.109375" style="2" customWidth="1"/>
    <col min="2" max="2" width="25" bestFit="1" customWidth="1"/>
    <col min="3" max="3" width="10.6640625" style="2" customWidth="1"/>
    <col min="4" max="4" width="7.6640625" style="2" customWidth="1"/>
    <col min="5" max="6" width="5.6640625" style="2" customWidth="1"/>
    <col min="7" max="7" width="11.77734375" bestFit="1" customWidth="1" outlineLevel="1"/>
    <col min="8" max="8" width="41" bestFit="1" customWidth="1"/>
    <col min="9" max="9" width="39.5546875" bestFit="1" customWidth="1"/>
    <col min="10" max="11" width="9.6640625" hidden="1" customWidth="1" outlineLevel="1"/>
    <col min="12" max="12" width="8.6640625" hidden="1" customWidth="1" outlineLevel="1"/>
    <col min="13" max="13" width="10.6640625" hidden="1" customWidth="1" outlineLevel="1"/>
    <col min="14" max="14" width="0" style="2" hidden="1" customWidth="1" outlineLevel="1"/>
    <col min="15" max="15" width="0" hidden="1" customWidth="1" outlineLevel="1"/>
    <col min="16" max="16" width="8.88671875" style="1" collapsed="1"/>
    <col min="17" max="17" width="0" style="11" hidden="1" customWidth="1"/>
    <col min="18" max="20" width="0" hidden="1" customWidth="1"/>
  </cols>
  <sheetData>
    <row r="1" spans="1:20" s="3" customFormat="1" ht="49.95" customHeight="1" x14ac:dyDescent="0.25">
      <c r="A1" s="14" t="s">
        <v>129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0"/>
    </row>
    <row r="2" spans="1:20" s="3" customFormat="1" ht="49.95" customHeight="1" thickBot="1" x14ac:dyDescent="0.3">
      <c r="A2" s="15" t="s">
        <v>128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0"/>
    </row>
    <row r="3" spans="1:20" s="3" customFormat="1" ht="13.5" customHeight="1" thickTop="1" x14ac:dyDescent="0.25">
      <c r="A3" s="8" t="s">
        <v>127</v>
      </c>
      <c r="B3" s="5"/>
      <c r="C3" s="5"/>
      <c r="D3" s="5"/>
      <c r="E3" s="5"/>
      <c r="G3" s="4"/>
      <c r="I3" s="4"/>
      <c r="N3" s="12"/>
      <c r="P3" s="7" t="s">
        <v>126</v>
      </c>
      <c r="Q3" s="10"/>
    </row>
    <row r="4" spans="1:20" s="3" customFormat="1" ht="18" customHeight="1" x14ac:dyDescent="0.25">
      <c r="A4" s="16" t="s">
        <v>125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0"/>
    </row>
    <row r="5" spans="1:20" s="3" customFormat="1" ht="39.75" customHeight="1" x14ac:dyDescent="0.25">
      <c r="A5" s="17" t="s">
        <v>124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0"/>
    </row>
    <row r="6" spans="1:20" s="21" customFormat="1" ht="30" customHeight="1" x14ac:dyDescent="0.25">
      <c r="A6" s="18" t="s">
        <v>123</v>
      </c>
      <c r="B6" s="18" t="s">
        <v>122</v>
      </c>
      <c r="C6" s="18" t="s">
        <v>121</v>
      </c>
      <c r="D6" s="18" t="s">
        <v>120</v>
      </c>
      <c r="E6" s="18" t="s">
        <v>119</v>
      </c>
      <c r="F6" s="18" t="s">
        <v>118</v>
      </c>
      <c r="G6" s="18" t="s">
        <v>117</v>
      </c>
      <c r="H6" s="18" t="s">
        <v>116</v>
      </c>
      <c r="I6" s="18" t="s">
        <v>115</v>
      </c>
      <c r="J6" s="18" t="s">
        <v>114</v>
      </c>
      <c r="K6" s="18" t="s">
        <v>113</v>
      </c>
      <c r="L6" s="18" t="s">
        <v>112</v>
      </c>
      <c r="M6" s="18" t="s">
        <v>111</v>
      </c>
      <c r="N6" s="18"/>
      <c r="O6" s="18" t="s">
        <v>110</v>
      </c>
      <c r="P6" s="19" t="s">
        <v>109</v>
      </c>
      <c r="Q6" s="20"/>
    </row>
    <row r="7" spans="1:20" s="21" customFormat="1" ht="30" customHeight="1" x14ac:dyDescent="0.25">
      <c r="A7" s="26" t="s">
        <v>173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20"/>
    </row>
    <row r="8" spans="1:20" x14ac:dyDescent="0.25">
      <c r="A8" s="23">
        <v>1</v>
      </c>
      <c r="B8" s="24" t="s">
        <v>105</v>
      </c>
      <c r="C8" s="23">
        <v>514</v>
      </c>
      <c r="D8" s="23">
        <v>1</v>
      </c>
      <c r="E8" s="23">
        <v>2004</v>
      </c>
      <c r="F8" s="23" t="s">
        <v>3</v>
      </c>
      <c r="G8" s="24" t="s">
        <v>2</v>
      </c>
      <c r="H8" s="24" t="s">
        <v>104</v>
      </c>
      <c r="I8" s="24" t="s">
        <v>0</v>
      </c>
      <c r="J8" s="24"/>
      <c r="K8" s="24">
        <v>4</v>
      </c>
      <c r="L8" s="24">
        <v>1</v>
      </c>
      <c r="M8" s="24">
        <v>40</v>
      </c>
      <c r="N8" s="23">
        <v>1</v>
      </c>
      <c r="O8" s="24">
        <v>4</v>
      </c>
      <c r="P8" s="13">
        <f>VLOOKUP(N8,$R$8:$S$88,2,FALSE)</f>
        <v>0.45833333333333331</v>
      </c>
      <c r="Q8" s="11" t="e">
        <f>VLOOKUP(B8,#REF!,15,FALSE)</f>
        <v>#REF!</v>
      </c>
      <c r="R8">
        <v>1</v>
      </c>
      <c r="S8" s="1">
        <v>0.45833333333333331</v>
      </c>
    </row>
    <row r="9" spans="1:20" x14ac:dyDescent="0.25">
      <c r="A9" s="23">
        <v>2</v>
      </c>
      <c r="B9" s="24" t="s">
        <v>89</v>
      </c>
      <c r="C9" s="23">
        <v>546</v>
      </c>
      <c r="D9" s="23" t="s">
        <v>18</v>
      </c>
      <c r="E9" s="23">
        <v>2007</v>
      </c>
      <c r="F9" s="23" t="s">
        <v>10</v>
      </c>
      <c r="G9" s="24" t="s">
        <v>9</v>
      </c>
      <c r="H9" s="24" t="s">
        <v>88</v>
      </c>
      <c r="I9" s="24" t="s">
        <v>27</v>
      </c>
      <c r="J9" s="24"/>
      <c r="K9" s="24">
        <v>6</v>
      </c>
      <c r="L9" s="24">
        <v>1</v>
      </c>
      <c r="M9" s="24">
        <v>4</v>
      </c>
      <c r="N9" s="23">
        <v>2</v>
      </c>
      <c r="O9" s="24">
        <v>3</v>
      </c>
      <c r="P9" s="13">
        <f>VLOOKUP(N9,$R$8:$S$88,2,FALSE)</f>
        <v>0.46041666666666664</v>
      </c>
      <c r="Q9" s="11" t="e">
        <f>VLOOKUP(B9,#REF!,15,FALSE)</f>
        <v>#REF!</v>
      </c>
      <c r="R9">
        <v>2</v>
      </c>
      <c r="S9" s="1">
        <f>S8+TIMEVALUE("0:3")</f>
        <v>0.46041666666666664</v>
      </c>
    </row>
    <row r="10" spans="1:20" x14ac:dyDescent="0.25">
      <c r="A10" s="23">
        <v>3</v>
      </c>
      <c r="B10" s="24" t="s">
        <v>29</v>
      </c>
      <c r="C10" s="23">
        <v>646</v>
      </c>
      <c r="D10" s="23" t="s">
        <v>18</v>
      </c>
      <c r="E10" s="23">
        <v>2007</v>
      </c>
      <c r="F10" s="23" t="s">
        <v>10</v>
      </c>
      <c r="G10" s="24" t="s">
        <v>9</v>
      </c>
      <c r="H10" s="24" t="s">
        <v>28</v>
      </c>
      <c r="I10" s="24" t="s">
        <v>27</v>
      </c>
      <c r="J10" s="24"/>
      <c r="K10" s="24">
        <v>6</v>
      </c>
      <c r="L10" s="24">
        <v>1</v>
      </c>
      <c r="M10" s="24">
        <v>4</v>
      </c>
      <c r="N10" s="23">
        <v>3</v>
      </c>
      <c r="O10" s="24">
        <v>6</v>
      </c>
      <c r="P10" s="13">
        <f>VLOOKUP(N10,$R$8:$S$88,2,FALSE)</f>
        <v>0.46180555555555552</v>
      </c>
      <c r="Q10" s="11" t="e">
        <f>VLOOKUP(B10,#REF!,15,FALSE)</f>
        <v>#REF!</v>
      </c>
      <c r="R10">
        <v>3</v>
      </c>
      <c r="S10" s="1">
        <f>S9+TIMEVALUE("0:2")</f>
        <v>0.46180555555555552</v>
      </c>
      <c r="T10" s="22" t="e">
        <f>Q10-P10</f>
        <v>#REF!</v>
      </c>
    </row>
    <row r="11" spans="1:20" x14ac:dyDescent="0.25">
      <c r="A11" s="23">
        <v>4</v>
      </c>
      <c r="B11" s="24" t="s">
        <v>106</v>
      </c>
      <c r="C11" s="23">
        <v>513</v>
      </c>
      <c r="D11" s="23">
        <v>1</v>
      </c>
      <c r="E11" s="23">
        <v>2004</v>
      </c>
      <c r="F11" s="23" t="s">
        <v>3</v>
      </c>
      <c r="G11" s="24" t="s">
        <v>2</v>
      </c>
      <c r="H11" s="24" t="s">
        <v>104</v>
      </c>
      <c r="I11" s="24" t="s">
        <v>0</v>
      </c>
      <c r="J11" s="24"/>
      <c r="K11" s="24">
        <v>3</v>
      </c>
      <c r="L11" s="24">
        <v>1</v>
      </c>
      <c r="M11" s="24">
        <v>40</v>
      </c>
      <c r="N11" s="23">
        <v>4</v>
      </c>
      <c r="O11" s="24">
        <v>4</v>
      </c>
      <c r="P11" s="13">
        <f>VLOOKUP(N11,$R$8:$S$88,2,FALSE)</f>
        <v>0.46388888888888885</v>
      </c>
      <c r="Q11" s="11" t="e">
        <f>VLOOKUP(B11,#REF!,15,FALSE)</f>
        <v>#REF!</v>
      </c>
      <c r="R11">
        <v>4</v>
      </c>
      <c r="S11" s="1">
        <f>S10+TIMEVALUE("0:3")</f>
        <v>0.46388888888888885</v>
      </c>
      <c r="T11" s="22" t="e">
        <f t="shared" ref="T11:T74" si="0">Q11-P11</f>
        <v>#REF!</v>
      </c>
    </row>
    <row r="12" spans="1:20" x14ac:dyDescent="0.25">
      <c r="A12" s="23">
        <v>5</v>
      </c>
      <c r="B12" s="24" t="s">
        <v>90</v>
      </c>
      <c r="C12" s="23">
        <v>545</v>
      </c>
      <c r="D12" s="23">
        <v>2</v>
      </c>
      <c r="E12" s="23">
        <v>2005</v>
      </c>
      <c r="F12" s="23" t="s">
        <v>10</v>
      </c>
      <c r="G12" s="24" t="s">
        <v>2</v>
      </c>
      <c r="H12" s="24" t="s">
        <v>88</v>
      </c>
      <c r="I12" s="24" t="s">
        <v>27</v>
      </c>
      <c r="J12" s="24"/>
      <c r="K12" s="24">
        <v>5</v>
      </c>
      <c r="L12" s="24">
        <v>1</v>
      </c>
      <c r="M12" s="24">
        <v>12</v>
      </c>
      <c r="N12" s="23">
        <v>5</v>
      </c>
      <c r="O12" s="24">
        <v>3</v>
      </c>
      <c r="P12" s="13">
        <f>VLOOKUP(N12,$R$8:$S$88,2,FALSE)</f>
        <v>0.46527777777777773</v>
      </c>
      <c r="Q12" s="11" t="e">
        <f>VLOOKUP(B12,#REF!,15,FALSE)</f>
        <v>#REF!</v>
      </c>
      <c r="R12">
        <v>5</v>
      </c>
      <c r="S12" s="1">
        <f>S11+TIMEVALUE("0:2")</f>
        <v>0.46527777777777773</v>
      </c>
      <c r="T12" s="22" t="e">
        <f t="shared" si="0"/>
        <v>#REF!</v>
      </c>
    </row>
    <row r="13" spans="1:20" x14ac:dyDescent="0.25">
      <c r="A13" s="23">
        <v>6</v>
      </c>
      <c r="B13" s="24" t="s">
        <v>30</v>
      </c>
      <c r="C13" s="23">
        <v>645</v>
      </c>
      <c r="D13" s="23">
        <v>2</v>
      </c>
      <c r="E13" s="23">
        <v>2007</v>
      </c>
      <c r="F13" s="23" t="s">
        <v>10</v>
      </c>
      <c r="G13" s="24" t="s">
        <v>9</v>
      </c>
      <c r="H13" s="24" t="s">
        <v>28</v>
      </c>
      <c r="I13" s="24" t="s">
        <v>27</v>
      </c>
      <c r="J13" s="24"/>
      <c r="K13" s="24">
        <v>5</v>
      </c>
      <c r="L13" s="24">
        <v>1</v>
      </c>
      <c r="M13" s="24">
        <v>12</v>
      </c>
      <c r="N13" s="23">
        <v>6</v>
      </c>
      <c r="O13" s="24">
        <v>6</v>
      </c>
      <c r="P13" s="13">
        <f>VLOOKUP(N13,$R$8:$S$88,2,FALSE)</f>
        <v>0.46736111111111106</v>
      </c>
      <c r="Q13" s="11" t="e">
        <f>VLOOKUP(B13,#REF!,15,FALSE)</f>
        <v>#REF!</v>
      </c>
      <c r="R13">
        <v>6</v>
      </c>
      <c r="S13" s="1">
        <f>S12+TIMEVALUE("0:3")</f>
        <v>0.46736111111111106</v>
      </c>
      <c r="T13" s="22" t="e">
        <f t="shared" si="0"/>
        <v>#REF!</v>
      </c>
    </row>
    <row r="14" spans="1:20" x14ac:dyDescent="0.25">
      <c r="A14" s="23">
        <v>7</v>
      </c>
      <c r="B14" s="24" t="s">
        <v>107</v>
      </c>
      <c r="C14" s="23">
        <v>512</v>
      </c>
      <c r="D14" s="23">
        <v>1</v>
      </c>
      <c r="E14" s="23">
        <v>2003</v>
      </c>
      <c r="F14" s="23" t="s">
        <v>3</v>
      </c>
      <c r="G14" s="24" t="s">
        <v>2</v>
      </c>
      <c r="H14" s="24" t="s">
        <v>104</v>
      </c>
      <c r="I14" s="24" t="s">
        <v>0</v>
      </c>
      <c r="J14" s="24"/>
      <c r="K14" s="24">
        <v>2</v>
      </c>
      <c r="L14" s="24">
        <v>1</v>
      </c>
      <c r="M14" s="24">
        <v>40</v>
      </c>
      <c r="N14" s="23">
        <v>7</v>
      </c>
      <c r="O14" s="24">
        <v>4</v>
      </c>
      <c r="P14" s="13">
        <f>VLOOKUP(N14,$R$8:$S$88,2,FALSE)</f>
        <v>0.46874999999999994</v>
      </c>
      <c r="Q14" s="11" t="e">
        <f>VLOOKUP(B14,#REF!,15,FALSE)</f>
        <v>#REF!</v>
      </c>
      <c r="R14">
        <v>7</v>
      </c>
      <c r="S14" s="1">
        <f>S13+TIMEVALUE("0:2")</f>
        <v>0.46874999999999994</v>
      </c>
      <c r="T14" s="22" t="e">
        <f t="shared" si="0"/>
        <v>#REF!</v>
      </c>
    </row>
    <row r="15" spans="1:20" x14ac:dyDescent="0.25">
      <c r="A15" s="23">
        <v>8</v>
      </c>
      <c r="B15" s="24" t="s">
        <v>91</v>
      </c>
      <c r="C15" s="23">
        <v>544</v>
      </c>
      <c r="D15" s="23">
        <v>2</v>
      </c>
      <c r="E15" s="23">
        <v>2006</v>
      </c>
      <c r="F15" s="23" t="s">
        <v>10</v>
      </c>
      <c r="G15" s="24" t="s">
        <v>9</v>
      </c>
      <c r="H15" s="24" t="s">
        <v>88</v>
      </c>
      <c r="I15" s="24" t="s">
        <v>27</v>
      </c>
      <c r="J15" s="24"/>
      <c r="K15" s="24">
        <v>4</v>
      </c>
      <c r="L15" s="24">
        <v>1</v>
      </c>
      <c r="M15" s="24">
        <v>12</v>
      </c>
      <c r="N15" s="23">
        <v>8</v>
      </c>
      <c r="O15" s="24">
        <v>3</v>
      </c>
      <c r="P15" s="13">
        <f>VLOOKUP(N15,$R$8:$S$88,2,FALSE)</f>
        <v>0.47083333333333327</v>
      </c>
      <c r="Q15" s="11" t="e">
        <f>VLOOKUP(B15,#REF!,15,FALSE)</f>
        <v>#REF!</v>
      </c>
      <c r="R15">
        <v>8</v>
      </c>
      <c r="S15" s="1">
        <f>S14+TIMEVALUE("0:3")</f>
        <v>0.47083333333333327</v>
      </c>
      <c r="T15" s="22" t="e">
        <f t="shared" si="0"/>
        <v>#REF!</v>
      </c>
    </row>
    <row r="16" spans="1:20" x14ac:dyDescent="0.25">
      <c r="A16" s="23">
        <v>9</v>
      </c>
      <c r="B16" s="24" t="s">
        <v>31</v>
      </c>
      <c r="C16" s="23">
        <v>644</v>
      </c>
      <c r="D16" s="23" t="s">
        <v>18</v>
      </c>
      <c r="E16" s="23">
        <v>2007</v>
      </c>
      <c r="F16" s="23" t="s">
        <v>10</v>
      </c>
      <c r="G16" s="24" t="s">
        <v>9</v>
      </c>
      <c r="H16" s="24" t="s">
        <v>28</v>
      </c>
      <c r="I16" s="24" t="s">
        <v>27</v>
      </c>
      <c r="J16" s="24"/>
      <c r="K16" s="24">
        <v>4</v>
      </c>
      <c r="L16" s="24">
        <v>1</v>
      </c>
      <c r="M16" s="24">
        <v>4</v>
      </c>
      <c r="N16" s="23">
        <v>9</v>
      </c>
      <c r="O16" s="24">
        <v>6</v>
      </c>
      <c r="P16" s="13">
        <f>VLOOKUP(N16,$R$8:$S$88,2,FALSE)</f>
        <v>0.47222222222222215</v>
      </c>
      <c r="Q16" s="11" t="e">
        <f>VLOOKUP(B16,#REF!,15,FALSE)</f>
        <v>#REF!</v>
      </c>
      <c r="R16">
        <v>9</v>
      </c>
      <c r="S16" s="1">
        <f>S15+TIMEVALUE("0:2")</f>
        <v>0.47222222222222215</v>
      </c>
      <c r="T16" s="22" t="e">
        <f t="shared" si="0"/>
        <v>#REF!</v>
      </c>
    </row>
    <row r="17" spans="1:20" x14ac:dyDescent="0.25">
      <c r="A17" s="23">
        <v>10</v>
      </c>
      <c r="B17" s="24" t="s">
        <v>108</v>
      </c>
      <c r="C17" s="23">
        <v>511</v>
      </c>
      <c r="D17" s="23">
        <v>3</v>
      </c>
      <c r="E17" s="23">
        <v>2003</v>
      </c>
      <c r="F17" s="23" t="s">
        <v>3</v>
      </c>
      <c r="G17" s="24" t="s">
        <v>2</v>
      </c>
      <c r="H17" s="24" t="s">
        <v>104</v>
      </c>
      <c r="I17" s="24" t="s">
        <v>0</v>
      </c>
      <c r="J17" s="24"/>
      <c r="K17" s="24">
        <v>1</v>
      </c>
      <c r="L17" s="24">
        <v>1</v>
      </c>
      <c r="M17" s="24">
        <v>4</v>
      </c>
      <c r="N17" s="23">
        <v>10</v>
      </c>
      <c r="O17" s="24">
        <v>4</v>
      </c>
      <c r="P17" s="13">
        <f>VLOOKUP(N17,$R$8:$S$88,2,FALSE)</f>
        <v>0.47430555555555548</v>
      </c>
      <c r="Q17" s="11" t="e">
        <f>VLOOKUP(B17,#REF!,15,FALSE)</f>
        <v>#REF!</v>
      </c>
      <c r="R17">
        <v>10</v>
      </c>
      <c r="S17" s="1">
        <f>S16+TIMEVALUE("0:3")</f>
        <v>0.47430555555555548</v>
      </c>
      <c r="T17" s="22" t="e">
        <f t="shared" si="0"/>
        <v>#REF!</v>
      </c>
    </row>
    <row r="18" spans="1:20" x14ac:dyDescent="0.25">
      <c r="A18" s="23">
        <v>11</v>
      </c>
      <c r="B18" s="24" t="s">
        <v>34</v>
      </c>
      <c r="C18" s="23">
        <v>641</v>
      </c>
      <c r="D18" s="23">
        <v>2</v>
      </c>
      <c r="E18" s="23">
        <v>2004</v>
      </c>
      <c r="F18" s="23" t="s">
        <v>10</v>
      </c>
      <c r="G18" s="24" t="s">
        <v>2</v>
      </c>
      <c r="H18" s="24" t="s">
        <v>28</v>
      </c>
      <c r="I18" s="24" t="s">
        <v>27</v>
      </c>
      <c r="J18" s="24"/>
      <c r="K18" s="24">
        <v>1</v>
      </c>
      <c r="L18" s="24">
        <v>1</v>
      </c>
      <c r="M18" s="24">
        <v>12</v>
      </c>
      <c r="N18" s="23">
        <v>11</v>
      </c>
      <c r="O18" s="24">
        <v>6</v>
      </c>
      <c r="P18" s="13">
        <f>VLOOKUP(N18,$R$8:$S$88,2,FALSE)</f>
        <v>0.47569444444444436</v>
      </c>
      <c r="Q18" s="11" t="e">
        <f>VLOOKUP(B18,#REF!,15,FALSE)</f>
        <v>#REF!</v>
      </c>
      <c r="R18">
        <v>11</v>
      </c>
      <c r="S18" s="1">
        <f>S17+TIMEVALUE("0:2")</f>
        <v>0.47569444444444436</v>
      </c>
      <c r="T18" s="22" t="e">
        <f t="shared" si="0"/>
        <v>#REF!</v>
      </c>
    </row>
    <row r="19" spans="1:20" x14ac:dyDescent="0.25">
      <c r="A19" s="23">
        <v>12</v>
      </c>
      <c r="B19" s="24" t="s">
        <v>37</v>
      </c>
      <c r="C19" s="23">
        <v>636</v>
      </c>
      <c r="D19" s="23">
        <v>2</v>
      </c>
      <c r="E19" s="23">
        <v>2007</v>
      </c>
      <c r="F19" s="23" t="s">
        <v>3</v>
      </c>
      <c r="G19" s="24" t="s">
        <v>9</v>
      </c>
      <c r="H19" s="24" t="s">
        <v>36</v>
      </c>
      <c r="I19" s="24" t="s">
        <v>35</v>
      </c>
      <c r="J19" s="24"/>
      <c r="K19" s="24">
        <v>6</v>
      </c>
      <c r="L19" s="24">
        <v>1</v>
      </c>
      <c r="M19" s="24">
        <v>12</v>
      </c>
      <c r="N19" s="23">
        <v>12</v>
      </c>
      <c r="O19" s="24">
        <v>6</v>
      </c>
      <c r="P19" s="13">
        <f>VLOOKUP(N19,$R$8:$S$88,2,FALSE)</f>
        <v>0.47777777777777769</v>
      </c>
      <c r="Q19" s="11" t="e">
        <f>VLOOKUP(B19,#REF!,15,FALSE)</f>
        <v>#REF!</v>
      </c>
      <c r="R19">
        <v>12</v>
      </c>
      <c r="S19" s="1">
        <f>S18+TIMEVALUE("0:3")</f>
        <v>0.47777777777777769</v>
      </c>
      <c r="T19" s="22" t="e">
        <f t="shared" si="0"/>
        <v>#REF!</v>
      </c>
    </row>
    <row r="20" spans="1:20" x14ac:dyDescent="0.25">
      <c r="A20" s="23">
        <v>13</v>
      </c>
      <c r="B20" s="24" t="s">
        <v>68</v>
      </c>
      <c r="C20" s="23">
        <v>578</v>
      </c>
      <c r="D20" s="23">
        <v>3</v>
      </c>
      <c r="E20" s="23">
        <v>2004</v>
      </c>
      <c r="F20" s="23" t="s">
        <v>3</v>
      </c>
      <c r="G20" s="24" t="s">
        <v>2</v>
      </c>
      <c r="H20" s="24" t="s">
        <v>67</v>
      </c>
      <c r="I20" s="24" t="s">
        <v>66</v>
      </c>
      <c r="J20" s="24"/>
      <c r="K20" s="24">
        <v>8</v>
      </c>
      <c r="L20" s="24">
        <v>1</v>
      </c>
      <c r="M20" s="24">
        <v>4</v>
      </c>
      <c r="N20" s="23">
        <v>13</v>
      </c>
      <c r="O20" s="24">
        <v>7</v>
      </c>
      <c r="P20" s="13">
        <f>VLOOKUP(N20,$R$8:$S$88,2,FALSE)</f>
        <v>0.47916666666666657</v>
      </c>
      <c r="Q20" s="11" t="e">
        <f>VLOOKUP(B20,#REF!,15,FALSE)</f>
        <v>#REF!</v>
      </c>
      <c r="R20">
        <v>13</v>
      </c>
      <c r="S20" s="1">
        <f>S19+TIMEVALUE("0:2")</f>
        <v>0.47916666666666657</v>
      </c>
      <c r="T20" s="22" t="e">
        <f t="shared" si="0"/>
        <v>#REF!</v>
      </c>
    </row>
    <row r="21" spans="1:20" x14ac:dyDescent="0.25">
      <c r="A21" s="23">
        <v>14</v>
      </c>
      <c r="B21" s="24" t="s">
        <v>32</v>
      </c>
      <c r="C21" s="23">
        <v>643</v>
      </c>
      <c r="D21" s="23">
        <v>1</v>
      </c>
      <c r="E21" s="23">
        <v>2007</v>
      </c>
      <c r="F21" s="23" t="s">
        <v>10</v>
      </c>
      <c r="G21" s="24" t="s">
        <v>9</v>
      </c>
      <c r="H21" s="24" t="s">
        <v>28</v>
      </c>
      <c r="I21" s="24" t="s">
        <v>27</v>
      </c>
      <c r="J21" s="24"/>
      <c r="K21" s="24">
        <v>3</v>
      </c>
      <c r="L21" s="24">
        <v>1</v>
      </c>
      <c r="M21" s="24">
        <v>40</v>
      </c>
      <c r="N21" s="23">
        <v>14</v>
      </c>
      <c r="O21" s="24">
        <v>6</v>
      </c>
      <c r="P21" s="13">
        <f>VLOOKUP(N21,$R$8:$S$88,2,FALSE)</f>
        <v>0.4812499999999999</v>
      </c>
      <c r="Q21" s="11" t="e">
        <f>VLOOKUP(B21,#REF!,15,FALSE)</f>
        <v>#REF!</v>
      </c>
      <c r="R21">
        <v>14</v>
      </c>
      <c r="S21" s="1">
        <f>S20+TIMEVALUE("0:3")</f>
        <v>0.4812499999999999</v>
      </c>
      <c r="T21" s="22" t="e">
        <f t="shared" si="0"/>
        <v>#REF!</v>
      </c>
    </row>
    <row r="22" spans="1:20" x14ac:dyDescent="0.25">
      <c r="A22" s="23">
        <v>15</v>
      </c>
      <c r="B22" s="24" t="s">
        <v>38</v>
      </c>
      <c r="C22" s="23">
        <v>635</v>
      </c>
      <c r="D22" s="23">
        <v>2</v>
      </c>
      <c r="E22" s="23">
        <v>2007</v>
      </c>
      <c r="F22" s="23" t="s">
        <v>10</v>
      </c>
      <c r="G22" s="24" t="s">
        <v>9</v>
      </c>
      <c r="H22" s="24" t="s">
        <v>36</v>
      </c>
      <c r="I22" s="24" t="s">
        <v>35</v>
      </c>
      <c r="J22" s="24"/>
      <c r="K22" s="24">
        <v>5</v>
      </c>
      <c r="L22" s="24">
        <v>1</v>
      </c>
      <c r="M22" s="24">
        <v>12</v>
      </c>
      <c r="N22" s="23">
        <v>15</v>
      </c>
      <c r="O22" s="24">
        <v>6</v>
      </c>
      <c r="P22" s="13">
        <f>VLOOKUP(N22,$R$8:$S$88,2,FALSE)</f>
        <v>0.48263888888888878</v>
      </c>
      <c r="Q22" s="11" t="e">
        <f>VLOOKUP(B22,#REF!,15,FALSE)</f>
        <v>#REF!</v>
      </c>
      <c r="R22">
        <v>15</v>
      </c>
      <c r="S22" s="1">
        <f>S21+TIMEVALUE("0:2")</f>
        <v>0.48263888888888878</v>
      </c>
      <c r="T22" s="22" t="e">
        <f t="shared" si="0"/>
        <v>#REF!</v>
      </c>
    </row>
    <row r="23" spans="1:20" x14ac:dyDescent="0.25">
      <c r="A23" s="23">
        <v>16</v>
      </c>
      <c r="B23" s="24" t="s">
        <v>69</v>
      </c>
      <c r="C23" s="23">
        <v>576</v>
      </c>
      <c r="D23" s="23">
        <v>2</v>
      </c>
      <c r="E23" s="23">
        <v>2004</v>
      </c>
      <c r="F23" s="23" t="s">
        <v>10</v>
      </c>
      <c r="G23" s="24" t="s">
        <v>2</v>
      </c>
      <c r="H23" s="24" t="s">
        <v>67</v>
      </c>
      <c r="I23" s="24" t="s">
        <v>66</v>
      </c>
      <c r="J23" s="24"/>
      <c r="K23" s="24">
        <v>6</v>
      </c>
      <c r="L23" s="24">
        <v>1</v>
      </c>
      <c r="M23" s="24">
        <v>12</v>
      </c>
      <c r="N23" s="23">
        <v>16</v>
      </c>
      <c r="O23" s="24">
        <v>7</v>
      </c>
      <c r="P23" s="13">
        <f>VLOOKUP(N23,$R$8:$S$88,2,FALSE)</f>
        <v>0.48472222222222211</v>
      </c>
      <c r="Q23" s="11" t="e">
        <f>VLOOKUP(B23,#REF!,15,FALSE)</f>
        <v>#REF!</v>
      </c>
      <c r="R23">
        <v>16</v>
      </c>
      <c r="S23" s="1">
        <f>S22+TIMEVALUE("0:3")</f>
        <v>0.48472222222222211</v>
      </c>
      <c r="T23" s="22" t="e">
        <f t="shared" si="0"/>
        <v>#REF!</v>
      </c>
    </row>
    <row r="24" spans="1:20" x14ac:dyDescent="0.25">
      <c r="A24" s="23">
        <v>17</v>
      </c>
      <c r="B24" s="24" t="s">
        <v>33</v>
      </c>
      <c r="C24" s="23">
        <v>642</v>
      </c>
      <c r="D24" s="23">
        <v>1</v>
      </c>
      <c r="E24" s="23">
        <v>2008</v>
      </c>
      <c r="F24" s="23" t="s">
        <v>10</v>
      </c>
      <c r="G24" s="24" t="s">
        <v>9</v>
      </c>
      <c r="H24" s="24" t="s">
        <v>28</v>
      </c>
      <c r="I24" s="24" t="s">
        <v>27</v>
      </c>
      <c r="J24" s="24"/>
      <c r="K24" s="24">
        <v>2</v>
      </c>
      <c r="L24" s="24">
        <v>1</v>
      </c>
      <c r="M24" s="24">
        <v>40</v>
      </c>
      <c r="N24" s="23">
        <v>17</v>
      </c>
      <c r="O24" s="24">
        <v>6</v>
      </c>
      <c r="P24" s="13">
        <f>VLOOKUP(N24,$R$8:$S$88,2,FALSE)</f>
        <v>0.48611111111111099</v>
      </c>
      <c r="Q24" s="11" t="e">
        <f>VLOOKUP(B24,#REF!,15,FALSE)</f>
        <v>#REF!</v>
      </c>
      <c r="R24">
        <v>17</v>
      </c>
      <c r="S24" s="1">
        <f>S23+TIMEVALUE("0:2")</f>
        <v>0.48611111111111099</v>
      </c>
      <c r="T24" s="22" t="e">
        <f t="shared" si="0"/>
        <v>#REF!</v>
      </c>
    </row>
    <row r="25" spans="1:20" x14ac:dyDescent="0.25">
      <c r="A25" s="23">
        <v>18</v>
      </c>
      <c r="B25" s="24" t="s">
        <v>39</v>
      </c>
      <c r="C25" s="23">
        <v>634</v>
      </c>
      <c r="D25" s="23">
        <v>3</v>
      </c>
      <c r="E25" s="23">
        <v>2005</v>
      </c>
      <c r="F25" s="23" t="s">
        <v>10</v>
      </c>
      <c r="G25" s="24" t="s">
        <v>2</v>
      </c>
      <c r="H25" s="24" t="s">
        <v>36</v>
      </c>
      <c r="I25" s="24" t="s">
        <v>35</v>
      </c>
      <c r="J25" s="24"/>
      <c r="K25" s="24">
        <v>4</v>
      </c>
      <c r="L25" s="24">
        <v>1</v>
      </c>
      <c r="M25" s="24">
        <v>4</v>
      </c>
      <c r="N25" s="23">
        <v>18</v>
      </c>
      <c r="O25" s="24">
        <v>6</v>
      </c>
      <c r="P25" s="13">
        <f>VLOOKUP(N25,$R$8:$S$88,2,FALSE)</f>
        <v>0.48819444444444432</v>
      </c>
      <c r="Q25" s="11" t="e">
        <f>VLOOKUP(B25,#REF!,15,FALSE)</f>
        <v>#REF!</v>
      </c>
      <c r="R25">
        <v>18</v>
      </c>
      <c r="S25" s="1">
        <f>S24+TIMEVALUE("0:3")</f>
        <v>0.48819444444444432</v>
      </c>
      <c r="T25" s="22" t="e">
        <f t="shared" si="0"/>
        <v>#REF!</v>
      </c>
    </row>
    <row r="26" spans="1:20" x14ac:dyDescent="0.25">
      <c r="A26" s="23">
        <v>19</v>
      </c>
      <c r="B26" s="24" t="s">
        <v>70</v>
      </c>
      <c r="C26" s="23">
        <v>575</v>
      </c>
      <c r="D26" s="23">
        <v>1</v>
      </c>
      <c r="E26" s="23">
        <v>2004</v>
      </c>
      <c r="F26" s="23" t="s">
        <v>10</v>
      </c>
      <c r="G26" s="24" t="s">
        <v>2</v>
      </c>
      <c r="H26" s="24" t="s">
        <v>67</v>
      </c>
      <c r="I26" s="24" t="s">
        <v>66</v>
      </c>
      <c r="J26" s="24"/>
      <c r="K26" s="24">
        <v>5</v>
      </c>
      <c r="L26" s="24">
        <v>1</v>
      </c>
      <c r="M26" s="24">
        <v>40</v>
      </c>
      <c r="N26" s="23">
        <v>19</v>
      </c>
      <c r="O26" s="24">
        <v>7</v>
      </c>
      <c r="P26" s="13">
        <f>VLOOKUP(N26,$R$8:$S$88,2,FALSE)</f>
        <v>0.4895833333333332</v>
      </c>
      <c r="Q26" s="11" t="e">
        <f>VLOOKUP(B26,#REF!,15,FALSE)</f>
        <v>#REF!</v>
      </c>
      <c r="R26">
        <v>19</v>
      </c>
      <c r="S26" s="1">
        <f>S25+TIMEVALUE("0:2")</f>
        <v>0.4895833333333332</v>
      </c>
      <c r="T26" s="22" t="e">
        <f t="shared" si="0"/>
        <v>#REF!</v>
      </c>
    </row>
    <row r="27" spans="1:20" x14ac:dyDescent="0.25">
      <c r="A27" s="23">
        <v>20</v>
      </c>
      <c r="B27" s="24" t="s">
        <v>93</v>
      </c>
      <c r="C27" s="23">
        <v>533</v>
      </c>
      <c r="D27" s="23" t="s">
        <v>18</v>
      </c>
      <c r="E27" s="23">
        <v>2005</v>
      </c>
      <c r="F27" s="23" t="s">
        <v>10</v>
      </c>
      <c r="G27" s="24" t="s">
        <v>2</v>
      </c>
      <c r="H27" s="24" t="s">
        <v>92</v>
      </c>
      <c r="I27" s="24" t="s">
        <v>43</v>
      </c>
      <c r="J27" s="24"/>
      <c r="K27" s="24">
        <v>3</v>
      </c>
      <c r="L27" s="24">
        <v>1</v>
      </c>
      <c r="M27" s="24">
        <v>4</v>
      </c>
      <c r="N27" s="23">
        <v>20</v>
      </c>
      <c r="O27" s="24">
        <v>3</v>
      </c>
      <c r="P27" s="13">
        <f>VLOOKUP(N27,$R$8:$S$88,2,FALSE)</f>
        <v>0.49166666666666653</v>
      </c>
      <c r="Q27" s="11" t="e">
        <f>VLOOKUP(B27,#REF!,15,FALSE)</f>
        <v>#REF!</v>
      </c>
      <c r="R27">
        <v>20</v>
      </c>
      <c r="S27" s="1">
        <f>S26+TIMEVALUE("0:3")</f>
        <v>0.49166666666666653</v>
      </c>
      <c r="T27" s="22" t="e">
        <f>P27-Q27</f>
        <v>#REF!</v>
      </c>
    </row>
    <row r="28" spans="1:20" x14ac:dyDescent="0.25">
      <c r="A28" s="23">
        <v>21</v>
      </c>
      <c r="B28" s="24" t="s">
        <v>40</v>
      </c>
      <c r="C28" s="23">
        <v>633</v>
      </c>
      <c r="D28" s="23">
        <v>1</v>
      </c>
      <c r="E28" s="23">
        <v>2003</v>
      </c>
      <c r="F28" s="23" t="s">
        <v>10</v>
      </c>
      <c r="G28" s="24" t="s">
        <v>2</v>
      </c>
      <c r="H28" s="24" t="s">
        <v>36</v>
      </c>
      <c r="I28" s="24" t="s">
        <v>35</v>
      </c>
      <c r="J28" s="24"/>
      <c r="K28" s="24">
        <v>3</v>
      </c>
      <c r="L28" s="24">
        <v>1</v>
      </c>
      <c r="M28" s="24">
        <v>40</v>
      </c>
      <c r="N28" s="23">
        <v>21</v>
      </c>
      <c r="O28" s="24">
        <v>6</v>
      </c>
      <c r="P28" s="13">
        <f>VLOOKUP(N28,$R$8:$S$88,2,FALSE)</f>
        <v>0.49305555555555541</v>
      </c>
      <c r="Q28" s="11" t="e">
        <f>VLOOKUP(B28,#REF!,15,FALSE)</f>
        <v>#REF!</v>
      </c>
      <c r="R28">
        <v>21</v>
      </c>
      <c r="S28" s="1">
        <f>S27+TIMEVALUE("0:2")</f>
        <v>0.49305555555555541</v>
      </c>
      <c r="T28" s="22" t="e">
        <f t="shared" si="0"/>
        <v>#REF!</v>
      </c>
    </row>
    <row r="29" spans="1:20" x14ac:dyDescent="0.25">
      <c r="A29" s="23">
        <v>22</v>
      </c>
      <c r="B29" s="24" t="s">
        <v>71</v>
      </c>
      <c r="C29" s="23">
        <v>574</v>
      </c>
      <c r="D29" s="23">
        <v>1</v>
      </c>
      <c r="E29" s="23">
        <v>2006</v>
      </c>
      <c r="F29" s="23" t="s">
        <v>10</v>
      </c>
      <c r="G29" s="24" t="s">
        <v>9</v>
      </c>
      <c r="H29" s="24" t="s">
        <v>67</v>
      </c>
      <c r="I29" s="24" t="s">
        <v>66</v>
      </c>
      <c r="J29" s="24"/>
      <c r="K29" s="24">
        <v>4</v>
      </c>
      <c r="L29" s="24">
        <v>1</v>
      </c>
      <c r="M29" s="24">
        <v>40</v>
      </c>
      <c r="N29" s="23">
        <v>22</v>
      </c>
      <c r="O29" s="24">
        <v>7</v>
      </c>
      <c r="P29" s="13">
        <f>VLOOKUP(N29,$R$8:$S$88,2,FALSE)</f>
        <v>0.49513888888888874</v>
      </c>
      <c r="Q29" s="11" t="e">
        <f>VLOOKUP(B29,#REF!,15,FALSE)</f>
        <v>#REF!</v>
      </c>
      <c r="R29">
        <v>22</v>
      </c>
      <c r="S29" s="1">
        <f>S28+TIMEVALUE("0:3")</f>
        <v>0.49513888888888874</v>
      </c>
      <c r="T29" s="22" t="e">
        <f t="shared" si="0"/>
        <v>#REF!</v>
      </c>
    </row>
    <row r="30" spans="1:20" x14ac:dyDescent="0.25">
      <c r="A30" s="23">
        <v>23</v>
      </c>
      <c r="B30" s="24" t="s">
        <v>94</v>
      </c>
      <c r="C30" s="23">
        <v>532</v>
      </c>
      <c r="D30" s="23">
        <v>2</v>
      </c>
      <c r="E30" s="23">
        <v>2006</v>
      </c>
      <c r="F30" s="23" t="s">
        <v>10</v>
      </c>
      <c r="G30" s="24" t="s">
        <v>9</v>
      </c>
      <c r="H30" s="24" t="s">
        <v>92</v>
      </c>
      <c r="I30" s="24" t="s">
        <v>43</v>
      </c>
      <c r="J30" s="24"/>
      <c r="K30" s="24">
        <v>2</v>
      </c>
      <c r="L30" s="24">
        <v>1</v>
      </c>
      <c r="M30" s="24">
        <v>12</v>
      </c>
      <c r="N30" s="23">
        <v>23</v>
      </c>
      <c r="O30" s="24">
        <v>3</v>
      </c>
      <c r="P30" s="13">
        <f>VLOOKUP(N30,$R$8:$S$88,2,FALSE)</f>
        <v>0.49652777777777762</v>
      </c>
      <c r="Q30" s="11" t="e">
        <f>VLOOKUP(B30,#REF!,15,FALSE)</f>
        <v>#REF!</v>
      </c>
      <c r="R30">
        <v>23</v>
      </c>
      <c r="S30" s="1">
        <f>S29+TIMEVALUE("0:2")</f>
        <v>0.49652777777777762</v>
      </c>
      <c r="T30" s="22" t="e">
        <f>P30-Q30</f>
        <v>#REF!</v>
      </c>
    </row>
    <row r="31" spans="1:20" x14ac:dyDescent="0.25">
      <c r="A31" s="23">
        <v>24</v>
      </c>
      <c r="B31" s="24" t="s">
        <v>41</v>
      </c>
      <c r="C31" s="23">
        <v>632</v>
      </c>
      <c r="D31" s="23" t="s">
        <v>6</v>
      </c>
      <c r="E31" s="23">
        <v>2004</v>
      </c>
      <c r="F31" s="23" t="s">
        <v>10</v>
      </c>
      <c r="G31" s="24" t="s">
        <v>2</v>
      </c>
      <c r="H31" s="24" t="s">
        <v>36</v>
      </c>
      <c r="I31" s="24" t="s">
        <v>35</v>
      </c>
      <c r="J31" s="24"/>
      <c r="K31" s="24">
        <v>2</v>
      </c>
      <c r="L31" s="24">
        <v>1</v>
      </c>
      <c r="M31" s="24">
        <v>120</v>
      </c>
      <c r="N31" s="23">
        <v>24</v>
      </c>
      <c r="O31" s="24">
        <v>6</v>
      </c>
      <c r="P31" s="13">
        <f>VLOOKUP(N31,$R$8:$S$88,2,FALSE)</f>
        <v>0.49861111111111095</v>
      </c>
      <c r="Q31" s="11" t="e">
        <f>VLOOKUP(B31,#REF!,15,FALSE)</f>
        <v>#REF!</v>
      </c>
      <c r="R31">
        <v>24</v>
      </c>
      <c r="S31" s="1">
        <f>S30+TIMEVALUE("0:3")</f>
        <v>0.49861111111111095</v>
      </c>
      <c r="T31" s="22" t="e">
        <f t="shared" si="0"/>
        <v>#REF!</v>
      </c>
    </row>
    <row r="32" spans="1:20" x14ac:dyDescent="0.25">
      <c r="A32" s="23">
        <v>25</v>
      </c>
      <c r="B32" s="24" t="s">
        <v>72</v>
      </c>
      <c r="C32" s="23">
        <v>573</v>
      </c>
      <c r="D32" s="23">
        <v>1</v>
      </c>
      <c r="E32" s="23">
        <v>2006</v>
      </c>
      <c r="F32" s="23" t="s">
        <v>3</v>
      </c>
      <c r="G32" s="24" t="s">
        <v>9</v>
      </c>
      <c r="H32" s="24" t="s">
        <v>67</v>
      </c>
      <c r="I32" s="24" t="s">
        <v>66</v>
      </c>
      <c r="J32" s="24"/>
      <c r="K32" s="24">
        <v>3</v>
      </c>
      <c r="L32" s="24">
        <v>1</v>
      </c>
      <c r="M32" s="24">
        <v>40</v>
      </c>
      <c r="N32" s="23">
        <v>25</v>
      </c>
      <c r="O32" s="24">
        <v>7</v>
      </c>
      <c r="P32" s="13">
        <f>VLOOKUP(N32,$R$8:$S$88,2,FALSE)</f>
        <v>0.49999999999999983</v>
      </c>
      <c r="Q32" s="11" t="e">
        <f>VLOOKUP(B32,#REF!,15,FALSE)</f>
        <v>#REF!</v>
      </c>
      <c r="R32">
        <v>25</v>
      </c>
      <c r="S32" s="1">
        <f>S31+TIMEVALUE("0:2")</f>
        <v>0.49999999999999983</v>
      </c>
      <c r="T32" s="22" t="e">
        <f t="shared" si="0"/>
        <v>#REF!</v>
      </c>
    </row>
    <row r="33" spans="1:20" x14ac:dyDescent="0.25">
      <c r="A33" s="23">
        <v>26</v>
      </c>
      <c r="B33" s="24" t="s">
        <v>95</v>
      </c>
      <c r="C33" s="23">
        <v>531</v>
      </c>
      <c r="D33" s="23">
        <v>2</v>
      </c>
      <c r="E33" s="23">
        <v>2006</v>
      </c>
      <c r="F33" s="23" t="s">
        <v>10</v>
      </c>
      <c r="G33" s="24" t="s">
        <v>9</v>
      </c>
      <c r="H33" s="24" t="s">
        <v>92</v>
      </c>
      <c r="I33" s="24" t="s">
        <v>43</v>
      </c>
      <c r="J33" s="24"/>
      <c r="K33" s="24">
        <v>1</v>
      </c>
      <c r="L33" s="24">
        <v>1</v>
      </c>
      <c r="M33" s="24">
        <v>12</v>
      </c>
      <c r="N33" s="23">
        <v>26</v>
      </c>
      <c r="O33" s="24">
        <v>3</v>
      </c>
      <c r="P33" s="13">
        <f>VLOOKUP(N33,$R$8:$S$88,2,FALSE)</f>
        <v>0.50208333333333321</v>
      </c>
      <c r="Q33" s="11" t="e">
        <f>VLOOKUP(B33,#REF!,15,FALSE)</f>
        <v>#REF!</v>
      </c>
      <c r="R33">
        <v>26</v>
      </c>
      <c r="S33" s="1">
        <f>S32+TIMEVALUE("0:3")</f>
        <v>0.50208333333333321</v>
      </c>
      <c r="T33" s="22" t="e">
        <f>P33-Q33</f>
        <v>#REF!</v>
      </c>
    </row>
    <row r="34" spans="1:20" x14ac:dyDescent="0.25">
      <c r="A34" s="23">
        <v>27</v>
      </c>
      <c r="B34" s="24" t="s">
        <v>42</v>
      </c>
      <c r="C34" s="23">
        <v>631</v>
      </c>
      <c r="D34" s="23">
        <v>2</v>
      </c>
      <c r="E34" s="23">
        <v>2005</v>
      </c>
      <c r="F34" s="23" t="s">
        <v>3</v>
      </c>
      <c r="G34" s="24" t="s">
        <v>2</v>
      </c>
      <c r="H34" s="24" t="s">
        <v>36</v>
      </c>
      <c r="I34" s="24" t="s">
        <v>35</v>
      </c>
      <c r="J34" s="24"/>
      <c r="K34" s="24">
        <v>1</v>
      </c>
      <c r="L34" s="24">
        <v>1</v>
      </c>
      <c r="M34" s="24">
        <v>12</v>
      </c>
      <c r="N34" s="23">
        <v>27</v>
      </c>
      <c r="O34" s="24">
        <v>6</v>
      </c>
      <c r="P34" s="13">
        <f>VLOOKUP(N34,$R$8:$S$88,2,FALSE)</f>
        <v>0.5034722222222221</v>
      </c>
      <c r="Q34" s="11" t="e">
        <f>VLOOKUP(B34,#REF!,15,FALSE)</f>
        <v>#REF!</v>
      </c>
      <c r="R34">
        <v>27</v>
      </c>
      <c r="S34" s="1">
        <f>S33+TIMEVALUE("0:2")</f>
        <v>0.5034722222222221</v>
      </c>
      <c r="T34" s="22" t="e">
        <f t="shared" si="0"/>
        <v>#REF!</v>
      </c>
    </row>
    <row r="35" spans="1:20" x14ac:dyDescent="0.25">
      <c r="A35" s="23">
        <v>28</v>
      </c>
      <c r="B35" s="24" t="s">
        <v>73</v>
      </c>
      <c r="C35" s="23">
        <v>572</v>
      </c>
      <c r="D35" s="23" t="s">
        <v>18</v>
      </c>
      <c r="E35" s="23">
        <v>2008</v>
      </c>
      <c r="F35" s="23" t="s">
        <v>3</v>
      </c>
      <c r="G35" s="24" t="s">
        <v>9</v>
      </c>
      <c r="H35" s="24" t="s">
        <v>67</v>
      </c>
      <c r="I35" s="24" t="s">
        <v>66</v>
      </c>
      <c r="J35" s="24"/>
      <c r="K35" s="24">
        <v>2</v>
      </c>
      <c r="L35" s="24">
        <v>1</v>
      </c>
      <c r="M35" s="24">
        <v>4</v>
      </c>
      <c r="N35" s="23">
        <v>28</v>
      </c>
      <c r="O35" s="24">
        <v>7</v>
      </c>
      <c r="P35" s="13">
        <f>VLOOKUP(N35,$R$8:$S$88,2,FALSE)</f>
        <v>0.50555555555555542</v>
      </c>
      <c r="Q35" s="11" t="e">
        <f>VLOOKUP(B35,#REF!,15,FALSE)</f>
        <v>#REF!</v>
      </c>
      <c r="R35">
        <v>28</v>
      </c>
      <c r="S35" s="1">
        <f>S34+TIMEVALUE("0:3")</f>
        <v>0.50555555555555542</v>
      </c>
      <c r="T35" s="22" t="e">
        <f t="shared" si="0"/>
        <v>#REF!</v>
      </c>
    </row>
    <row r="36" spans="1:20" x14ac:dyDescent="0.25">
      <c r="A36" s="23">
        <v>29</v>
      </c>
      <c r="B36" s="24" t="s">
        <v>74</v>
      </c>
      <c r="C36" s="23">
        <v>571</v>
      </c>
      <c r="D36" s="23">
        <v>1</v>
      </c>
      <c r="E36" s="23">
        <v>2006</v>
      </c>
      <c r="F36" s="23" t="s">
        <v>3</v>
      </c>
      <c r="G36" s="24" t="s">
        <v>9</v>
      </c>
      <c r="H36" s="24" t="s">
        <v>67</v>
      </c>
      <c r="I36" s="24" t="s">
        <v>66</v>
      </c>
      <c r="J36" s="24"/>
      <c r="K36" s="24">
        <v>1</v>
      </c>
      <c r="L36" s="24">
        <v>1</v>
      </c>
      <c r="M36" s="24">
        <v>40</v>
      </c>
      <c r="N36" s="23">
        <v>29</v>
      </c>
      <c r="O36" s="24">
        <v>7</v>
      </c>
      <c r="P36" s="13">
        <f>VLOOKUP(N36,$R$8:$S$88,2,FALSE)</f>
        <v>0.50694444444444431</v>
      </c>
      <c r="Q36" s="11" t="e">
        <f>VLOOKUP(B36,#REF!,15,FALSE)</f>
        <v>#REF!</v>
      </c>
      <c r="R36">
        <v>29</v>
      </c>
      <c r="S36" s="1">
        <f>S35+TIMEVALUE("0:2")</f>
        <v>0.50694444444444431</v>
      </c>
      <c r="T36" s="22" t="e">
        <f t="shared" si="0"/>
        <v>#REF!</v>
      </c>
    </row>
    <row r="37" spans="1:20" x14ac:dyDescent="0.25">
      <c r="A37" s="23">
        <v>30</v>
      </c>
      <c r="B37" s="24" t="s">
        <v>4</v>
      </c>
      <c r="C37" s="23">
        <v>678</v>
      </c>
      <c r="D37" s="23">
        <v>1</v>
      </c>
      <c r="E37" s="23">
        <v>2004</v>
      </c>
      <c r="F37" s="23" t="s">
        <v>3</v>
      </c>
      <c r="G37" s="24" t="s">
        <v>2</v>
      </c>
      <c r="H37" s="24" t="s">
        <v>1</v>
      </c>
      <c r="I37" s="24" t="s">
        <v>0</v>
      </c>
      <c r="J37" s="24"/>
      <c r="K37" s="24">
        <v>8</v>
      </c>
      <c r="L37" s="24">
        <v>1</v>
      </c>
      <c r="M37" s="24">
        <v>40</v>
      </c>
      <c r="N37" s="23">
        <v>30</v>
      </c>
      <c r="O37" s="24">
        <v>18</v>
      </c>
      <c r="P37" s="13">
        <f>VLOOKUP(N37,$R$8:$S$88,2,FALSE)</f>
        <v>0.50902777777777763</v>
      </c>
      <c r="Q37" s="11" t="e">
        <f>VLOOKUP(B37,#REF!,15,FALSE)</f>
        <v>#REF!</v>
      </c>
      <c r="R37">
        <v>30</v>
      </c>
      <c r="S37" s="1">
        <f>S36+TIMEVALUE("0:3")</f>
        <v>0.50902777777777763</v>
      </c>
      <c r="T37" s="22" t="e">
        <f t="shared" si="0"/>
        <v>#REF!</v>
      </c>
    </row>
    <row r="38" spans="1:20" x14ac:dyDescent="0.25">
      <c r="A38" s="23">
        <v>31</v>
      </c>
      <c r="B38" s="24" t="s">
        <v>97</v>
      </c>
      <c r="C38" s="23">
        <v>527</v>
      </c>
      <c r="D38" s="23">
        <v>1</v>
      </c>
      <c r="E38" s="23">
        <v>2006</v>
      </c>
      <c r="F38" s="23" t="s">
        <v>10</v>
      </c>
      <c r="G38" s="24" t="s">
        <v>9</v>
      </c>
      <c r="H38" s="24" t="s">
        <v>96</v>
      </c>
      <c r="I38" s="24" t="s">
        <v>0</v>
      </c>
      <c r="J38" s="24"/>
      <c r="K38" s="24">
        <v>7</v>
      </c>
      <c r="L38" s="24">
        <v>1</v>
      </c>
      <c r="M38" s="24">
        <v>40</v>
      </c>
      <c r="N38" s="23">
        <v>31</v>
      </c>
      <c r="O38" s="24">
        <v>7</v>
      </c>
      <c r="P38" s="13">
        <f>VLOOKUP(N38,$R$8:$S$88,2,FALSE)</f>
        <v>0.51041666666666652</v>
      </c>
      <c r="Q38" s="11" t="e">
        <f>VLOOKUP(B38,#REF!,15,FALSE)</f>
        <v>#REF!</v>
      </c>
      <c r="R38">
        <v>31</v>
      </c>
      <c r="S38" s="1">
        <f>S37+TIMEVALUE("0:2")</f>
        <v>0.51041666666666652</v>
      </c>
      <c r="T38" s="22" t="e">
        <f t="shared" si="0"/>
        <v>#REF!</v>
      </c>
    </row>
    <row r="39" spans="1:20" x14ac:dyDescent="0.25">
      <c r="A39" s="23">
        <v>32</v>
      </c>
      <c r="B39" s="24" t="s">
        <v>60</v>
      </c>
      <c r="C39" s="23">
        <v>586</v>
      </c>
      <c r="D39" s="23">
        <v>2</v>
      </c>
      <c r="E39" s="23">
        <v>2008</v>
      </c>
      <c r="F39" s="23" t="s">
        <v>10</v>
      </c>
      <c r="G39" s="24" t="s">
        <v>9</v>
      </c>
      <c r="H39" s="24" t="s">
        <v>59</v>
      </c>
      <c r="I39" s="24" t="s">
        <v>58</v>
      </c>
      <c r="J39" s="24"/>
      <c r="K39" s="24">
        <v>6</v>
      </c>
      <c r="L39" s="24">
        <v>1</v>
      </c>
      <c r="M39" s="24">
        <v>12</v>
      </c>
      <c r="N39" s="23">
        <v>32</v>
      </c>
      <c r="O39" s="24">
        <v>6</v>
      </c>
      <c r="P39" s="13">
        <f>VLOOKUP(N39,$R$8:$S$88,2,FALSE)</f>
        <v>0.51249999999999984</v>
      </c>
      <c r="Q39" s="11" t="e">
        <f>VLOOKUP(B39,#REF!,15,FALSE)</f>
        <v>#REF!</v>
      </c>
      <c r="R39">
        <v>32</v>
      </c>
      <c r="S39" s="1">
        <f>S38+TIMEVALUE("0:3")</f>
        <v>0.51249999999999984</v>
      </c>
      <c r="T39" s="22" t="e">
        <f t="shared" si="0"/>
        <v>#REF!</v>
      </c>
    </row>
    <row r="40" spans="1:20" x14ac:dyDescent="0.25">
      <c r="A40" s="23">
        <v>33</v>
      </c>
      <c r="B40" s="24" t="s">
        <v>5</v>
      </c>
      <c r="C40" s="23">
        <v>677</v>
      </c>
      <c r="D40" s="23">
        <v>1</v>
      </c>
      <c r="E40" s="23">
        <v>2005</v>
      </c>
      <c r="F40" s="23" t="s">
        <v>3</v>
      </c>
      <c r="G40" s="24" t="s">
        <v>2</v>
      </c>
      <c r="H40" s="24" t="s">
        <v>1</v>
      </c>
      <c r="I40" s="24" t="s">
        <v>0</v>
      </c>
      <c r="J40" s="24"/>
      <c r="K40" s="24">
        <v>7</v>
      </c>
      <c r="L40" s="24">
        <v>1</v>
      </c>
      <c r="M40" s="24">
        <v>40</v>
      </c>
      <c r="N40" s="23">
        <v>33</v>
      </c>
      <c r="O40" s="24">
        <v>18</v>
      </c>
      <c r="P40" s="13">
        <f>VLOOKUP(N40,$R$8:$S$88,2,FALSE)</f>
        <v>0.51388888888888873</v>
      </c>
      <c r="Q40" s="11" t="e">
        <f>VLOOKUP(B40,#REF!,15,FALSE)</f>
        <v>#REF!</v>
      </c>
      <c r="R40">
        <v>33</v>
      </c>
      <c r="S40" s="1">
        <f>S39+TIMEVALUE("0:2")</f>
        <v>0.51388888888888873</v>
      </c>
      <c r="T40" s="22" t="e">
        <f t="shared" si="0"/>
        <v>#REF!</v>
      </c>
    </row>
    <row r="41" spans="1:20" x14ac:dyDescent="0.25">
      <c r="A41" s="23">
        <v>34</v>
      </c>
      <c r="B41" s="24" t="s">
        <v>102</v>
      </c>
      <c r="C41" s="23">
        <v>522</v>
      </c>
      <c r="D41" s="23">
        <v>2</v>
      </c>
      <c r="E41" s="23">
        <v>2006</v>
      </c>
      <c r="F41" s="23" t="s">
        <v>10</v>
      </c>
      <c r="G41" s="24" t="s">
        <v>9</v>
      </c>
      <c r="H41" s="24" t="s">
        <v>96</v>
      </c>
      <c r="I41" s="24" t="s">
        <v>0</v>
      </c>
      <c r="J41" s="24"/>
      <c r="K41" s="24">
        <v>2</v>
      </c>
      <c r="L41" s="24">
        <v>1</v>
      </c>
      <c r="M41" s="24">
        <v>12</v>
      </c>
      <c r="N41" s="23">
        <v>34</v>
      </c>
      <c r="O41" s="24">
        <v>7</v>
      </c>
      <c r="P41" s="13">
        <f>VLOOKUP(N41,$R$8:$S$88,2,FALSE)</f>
        <v>0.51597222222222205</v>
      </c>
      <c r="Q41" s="11" t="e">
        <f>VLOOKUP(B41,#REF!,15,FALSE)</f>
        <v>#REF!</v>
      </c>
      <c r="R41">
        <v>34</v>
      </c>
      <c r="S41" s="1">
        <f>S40+TIMEVALUE("0:3")</f>
        <v>0.51597222222222205</v>
      </c>
      <c r="T41" s="22" t="e">
        <f>P41-Q41</f>
        <v>#REF!</v>
      </c>
    </row>
    <row r="42" spans="1:20" x14ac:dyDescent="0.25">
      <c r="A42" s="23">
        <v>35</v>
      </c>
      <c r="B42" s="24" t="s">
        <v>61</v>
      </c>
      <c r="C42" s="23">
        <v>585</v>
      </c>
      <c r="D42" s="23">
        <v>2</v>
      </c>
      <c r="E42" s="23">
        <v>2008</v>
      </c>
      <c r="F42" s="23" t="s">
        <v>10</v>
      </c>
      <c r="G42" s="24" t="s">
        <v>9</v>
      </c>
      <c r="H42" s="24" t="s">
        <v>59</v>
      </c>
      <c r="I42" s="24" t="s">
        <v>58</v>
      </c>
      <c r="J42" s="24"/>
      <c r="K42" s="24">
        <v>5</v>
      </c>
      <c r="L42" s="24">
        <v>1</v>
      </c>
      <c r="M42" s="24">
        <v>12</v>
      </c>
      <c r="N42" s="23">
        <v>35</v>
      </c>
      <c r="O42" s="24">
        <v>6</v>
      </c>
      <c r="P42" s="13">
        <f>VLOOKUP(N42,$R$8:$S$88,2,FALSE)</f>
        <v>0.51736111111111094</v>
      </c>
      <c r="Q42" s="11" t="e">
        <f>VLOOKUP(B42,#REF!,15,FALSE)</f>
        <v>#REF!</v>
      </c>
      <c r="R42">
        <v>35</v>
      </c>
      <c r="S42" s="1">
        <f>S41+TIMEVALUE("0:2")</f>
        <v>0.51736111111111094</v>
      </c>
      <c r="T42" s="22" t="e">
        <f t="shared" si="0"/>
        <v>#REF!</v>
      </c>
    </row>
    <row r="43" spans="1:20" x14ac:dyDescent="0.25">
      <c r="A43" s="23">
        <v>36</v>
      </c>
      <c r="B43" s="24" t="s">
        <v>7</v>
      </c>
      <c r="C43" s="23">
        <v>676</v>
      </c>
      <c r="D43" s="23" t="s">
        <v>6</v>
      </c>
      <c r="E43" s="23">
        <v>2005</v>
      </c>
      <c r="F43" s="23" t="s">
        <v>3</v>
      </c>
      <c r="G43" s="24" t="s">
        <v>2</v>
      </c>
      <c r="H43" s="24" t="s">
        <v>1</v>
      </c>
      <c r="I43" s="24" t="s">
        <v>0</v>
      </c>
      <c r="J43" s="24"/>
      <c r="K43" s="24">
        <v>6</v>
      </c>
      <c r="L43" s="24">
        <v>1</v>
      </c>
      <c r="M43" s="24">
        <v>120</v>
      </c>
      <c r="N43" s="23">
        <v>36</v>
      </c>
      <c r="O43" s="24">
        <v>18</v>
      </c>
      <c r="P43" s="13">
        <f>VLOOKUP(N43,$R$8:$S$88,2,FALSE)</f>
        <v>0.51944444444444426</v>
      </c>
      <c r="Q43" s="11" t="e">
        <f>VLOOKUP(B43,#REF!,15,FALSE)</f>
        <v>#REF!</v>
      </c>
      <c r="R43">
        <v>36</v>
      </c>
      <c r="S43" s="1">
        <f>S42+TIMEVALUE("0:3")</f>
        <v>0.51944444444444426</v>
      </c>
      <c r="T43" s="22" t="e">
        <f t="shared" si="0"/>
        <v>#REF!</v>
      </c>
    </row>
    <row r="44" spans="1:20" x14ac:dyDescent="0.25">
      <c r="A44" s="23">
        <v>37</v>
      </c>
      <c r="B44" s="24" t="s">
        <v>103</v>
      </c>
      <c r="C44" s="23">
        <v>521</v>
      </c>
      <c r="D44" s="23">
        <v>3</v>
      </c>
      <c r="E44" s="23">
        <v>2006</v>
      </c>
      <c r="F44" s="23" t="s">
        <v>10</v>
      </c>
      <c r="G44" s="24" t="s">
        <v>9</v>
      </c>
      <c r="H44" s="24" t="s">
        <v>96</v>
      </c>
      <c r="I44" s="24" t="s">
        <v>0</v>
      </c>
      <c r="J44" s="24"/>
      <c r="K44" s="24">
        <v>1</v>
      </c>
      <c r="L44" s="24">
        <v>1</v>
      </c>
      <c r="M44" s="24">
        <v>4</v>
      </c>
      <c r="N44" s="23">
        <v>37</v>
      </c>
      <c r="O44" s="24">
        <v>7</v>
      </c>
      <c r="P44" s="13">
        <f>VLOOKUP(N44,$R$8:$S$88,2,FALSE)</f>
        <v>0.52083333333333315</v>
      </c>
      <c r="Q44" s="11" t="e">
        <f>VLOOKUP(B44,#REF!,15,FALSE)</f>
        <v>#REF!</v>
      </c>
      <c r="R44">
        <v>37</v>
      </c>
      <c r="S44" s="1">
        <f>S43+TIMEVALUE("0:2")</f>
        <v>0.52083333333333315</v>
      </c>
      <c r="T44" s="22" t="e">
        <f>P44-Q44</f>
        <v>#REF!</v>
      </c>
    </row>
    <row r="45" spans="1:20" x14ac:dyDescent="0.25">
      <c r="A45" s="23">
        <v>38</v>
      </c>
      <c r="B45" s="24" t="s">
        <v>62</v>
      </c>
      <c r="C45" s="23">
        <v>584</v>
      </c>
      <c r="D45" s="23">
        <v>2</v>
      </c>
      <c r="E45" s="23">
        <v>2008</v>
      </c>
      <c r="F45" s="23" t="s">
        <v>3</v>
      </c>
      <c r="G45" s="24" t="s">
        <v>9</v>
      </c>
      <c r="H45" s="24" t="s">
        <v>59</v>
      </c>
      <c r="I45" s="24" t="s">
        <v>58</v>
      </c>
      <c r="J45" s="24"/>
      <c r="K45" s="24">
        <v>4</v>
      </c>
      <c r="L45" s="24">
        <v>1</v>
      </c>
      <c r="M45" s="24">
        <v>12</v>
      </c>
      <c r="N45" s="23">
        <v>38</v>
      </c>
      <c r="O45" s="24">
        <v>6</v>
      </c>
      <c r="P45" s="13">
        <f>VLOOKUP(N45,$R$8:$S$88,2,FALSE)</f>
        <v>0.52291666666666647</v>
      </c>
      <c r="Q45" s="11" t="e">
        <f>VLOOKUP(B45,#REF!,15,FALSE)</f>
        <v>#REF!</v>
      </c>
      <c r="R45">
        <v>38</v>
      </c>
      <c r="S45" s="1">
        <f>S44+TIMEVALUE("0:3")</f>
        <v>0.52291666666666647</v>
      </c>
      <c r="T45" s="22" t="e">
        <f t="shared" si="0"/>
        <v>#REF!</v>
      </c>
    </row>
    <row r="46" spans="1:20" x14ac:dyDescent="0.25">
      <c r="A46" s="23">
        <v>39</v>
      </c>
      <c r="B46" s="24" t="s">
        <v>8</v>
      </c>
      <c r="C46" s="23">
        <v>675</v>
      </c>
      <c r="D46" s="23" t="s">
        <v>6</v>
      </c>
      <c r="E46" s="23">
        <v>2005</v>
      </c>
      <c r="F46" s="23" t="s">
        <v>3</v>
      </c>
      <c r="G46" s="24" t="s">
        <v>2</v>
      </c>
      <c r="H46" s="24" t="s">
        <v>1</v>
      </c>
      <c r="I46" s="24" t="s">
        <v>0</v>
      </c>
      <c r="J46" s="24"/>
      <c r="K46" s="24">
        <v>5</v>
      </c>
      <c r="L46" s="24">
        <v>1</v>
      </c>
      <c r="M46" s="24">
        <v>120</v>
      </c>
      <c r="N46" s="23">
        <v>39</v>
      </c>
      <c r="O46" s="24">
        <v>18</v>
      </c>
      <c r="P46" s="13">
        <f>VLOOKUP(N46,$R$8:$S$88,2,FALSE)</f>
        <v>0.52430555555555536</v>
      </c>
      <c r="Q46" s="11" t="e">
        <f>VLOOKUP(B46,#REF!,15,FALSE)</f>
        <v>#REF!</v>
      </c>
      <c r="R46">
        <v>39</v>
      </c>
      <c r="S46" s="1">
        <f>S45+TIMEVALUE("0:2")</f>
        <v>0.52430555555555536</v>
      </c>
      <c r="T46" s="22" t="e">
        <f t="shared" si="0"/>
        <v>#REF!</v>
      </c>
    </row>
    <row r="47" spans="1:20" x14ac:dyDescent="0.25">
      <c r="A47" s="23">
        <v>40</v>
      </c>
      <c r="B47" s="24" t="s">
        <v>100</v>
      </c>
      <c r="C47" s="23">
        <v>524</v>
      </c>
      <c r="D47" s="23">
        <v>1</v>
      </c>
      <c r="E47" s="23">
        <v>2006</v>
      </c>
      <c r="F47" s="23" t="s">
        <v>10</v>
      </c>
      <c r="G47" s="24" t="s">
        <v>9</v>
      </c>
      <c r="H47" s="24" t="s">
        <v>96</v>
      </c>
      <c r="I47" s="24" t="s">
        <v>0</v>
      </c>
      <c r="J47" s="24"/>
      <c r="K47" s="24">
        <v>4</v>
      </c>
      <c r="L47" s="24">
        <v>1</v>
      </c>
      <c r="M47" s="24">
        <v>40</v>
      </c>
      <c r="N47" s="23">
        <v>40</v>
      </c>
      <c r="O47" s="24">
        <v>7</v>
      </c>
      <c r="P47" s="13">
        <f>VLOOKUP(N47,$R$8:$S$88,2,FALSE)</f>
        <v>0.52638888888888868</v>
      </c>
      <c r="Q47" s="11" t="e">
        <f>VLOOKUP(B47,#REF!,15,FALSE)</f>
        <v>#REF!</v>
      </c>
      <c r="R47">
        <v>40</v>
      </c>
      <c r="S47" s="1">
        <f>S46+TIMEVALUE("0:3")</f>
        <v>0.52638888888888868</v>
      </c>
      <c r="T47" s="22" t="e">
        <f t="shared" si="0"/>
        <v>#REF!</v>
      </c>
    </row>
    <row r="48" spans="1:20" x14ac:dyDescent="0.25">
      <c r="A48" s="23">
        <v>41</v>
      </c>
      <c r="B48" s="24" t="s">
        <v>63</v>
      </c>
      <c r="C48" s="23">
        <v>583</v>
      </c>
      <c r="D48" s="23">
        <v>2</v>
      </c>
      <c r="E48" s="23">
        <v>2008</v>
      </c>
      <c r="F48" s="23" t="s">
        <v>10</v>
      </c>
      <c r="G48" s="24" t="s">
        <v>9</v>
      </c>
      <c r="H48" s="24" t="s">
        <v>59</v>
      </c>
      <c r="I48" s="24" t="s">
        <v>58</v>
      </c>
      <c r="J48" s="24"/>
      <c r="K48" s="24">
        <v>3</v>
      </c>
      <c r="L48" s="24">
        <v>1</v>
      </c>
      <c r="M48" s="24">
        <v>12</v>
      </c>
      <c r="N48" s="23">
        <v>41</v>
      </c>
      <c r="O48" s="24">
        <v>6</v>
      </c>
      <c r="P48" s="13">
        <f>VLOOKUP(N48,$R$8:$S$88,2,FALSE)</f>
        <v>0.52777777777777757</v>
      </c>
      <c r="Q48" s="11" t="e">
        <f>VLOOKUP(B48,#REF!,15,FALSE)</f>
        <v>#REF!</v>
      </c>
      <c r="R48">
        <v>41</v>
      </c>
      <c r="S48" s="1">
        <f>S47+TIMEVALUE("0:2")</f>
        <v>0.52777777777777757</v>
      </c>
      <c r="T48" s="22" t="e">
        <f t="shared" si="0"/>
        <v>#REF!</v>
      </c>
    </row>
    <row r="49" spans="1:20" x14ac:dyDescent="0.25">
      <c r="A49" s="23">
        <v>42</v>
      </c>
      <c r="B49" s="24" t="s">
        <v>11</v>
      </c>
      <c r="C49" s="23">
        <v>674</v>
      </c>
      <c r="D49" s="23">
        <v>3</v>
      </c>
      <c r="E49" s="23">
        <v>2006</v>
      </c>
      <c r="F49" s="23" t="s">
        <v>10</v>
      </c>
      <c r="G49" s="24" t="s">
        <v>9</v>
      </c>
      <c r="H49" s="24" t="s">
        <v>1</v>
      </c>
      <c r="I49" s="24" t="s">
        <v>0</v>
      </c>
      <c r="J49" s="24"/>
      <c r="K49" s="24">
        <v>4</v>
      </c>
      <c r="L49" s="24">
        <v>1</v>
      </c>
      <c r="M49" s="24">
        <v>4</v>
      </c>
      <c r="N49" s="23">
        <v>42</v>
      </c>
      <c r="O49" s="24">
        <v>18</v>
      </c>
      <c r="P49" s="13">
        <f>VLOOKUP(N49,$R$8:$S$88,2,FALSE)</f>
        <v>0.52986111111111089</v>
      </c>
      <c r="Q49" s="11" t="e">
        <f>VLOOKUP(B49,#REF!,15,FALSE)</f>
        <v>#REF!</v>
      </c>
      <c r="R49">
        <v>42</v>
      </c>
      <c r="S49" s="1">
        <f>S48+TIMEVALUE("0:3")</f>
        <v>0.52986111111111089</v>
      </c>
      <c r="T49" s="22" t="e">
        <f t="shared" si="0"/>
        <v>#REF!</v>
      </c>
    </row>
    <row r="50" spans="1:20" x14ac:dyDescent="0.25">
      <c r="A50" s="23">
        <v>43</v>
      </c>
      <c r="B50" s="24" t="s">
        <v>101</v>
      </c>
      <c r="C50" s="23">
        <v>523</v>
      </c>
      <c r="D50" s="23">
        <v>2</v>
      </c>
      <c r="E50" s="23">
        <v>2005</v>
      </c>
      <c r="F50" s="23" t="s">
        <v>10</v>
      </c>
      <c r="G50" s="24" t="s">
        <v>2</v>
      </c>
      <c r="H50" s="24" t="s">
        <v>96</v>
      </c>
      <c r="I50" s="24" t="s">
        <v>0</v>
      </c>
      <c r="J50" s="24"/>
      <c r="K50" s="24">
        <v>3</v>
      </c>
      <c r="L50" s="24">
        <v>1</v>
      </c>
      <c r="M50" s="24">
        <v>12</v>
      </c>
      <c r="N50" s="23">
        <v>43</v>
      </c>
      <c r="O50" s="24">
        <v>7</v>
      </c>
      <c r="P50" s="13">
        <f>VLOOKUP(N50,$R$8:$S$88,2,FALSE)</f>
        <v>0.53124999999999978</v>
      </c>
      <c r="Q50" s="11" t="e">
        <f>VLOOKUP(B50,#REF!,15,FALSE)</f>
        <v>#REF!</v>
      </c>
      <c r="R50">
        <v>43</v>
      </c>
      <c r="S50" s="1">
        <f>S49+TIMEVALUE("0:2")</f>
        <v>0.53124999999999978</v>
      </c>
      <c r="T50" s="22" t="e">
        <f t="shared" si="0"/>
        <v>#REF!</v>
      </c>
    </row>
    <row r="51" spans="1:20" x14ac:dyDescent="0.25">
      <c r="A51" s="23">
        <v>44</v>
      </c>
      <c r="B51" s="24" t="s">
        <v>64</v>
      </c>
      <c r="C51" s="23">
        <v>582</v>
      </c>
      <c r="D51" s="23">
        <v>2</v>
      </c>
      <c r="E51" s="23">
        <v>2006</v>
      </c>
      <c r="F51" s="23" t="s">
        <v>3</v>
      </c>
      <c r="G51" s="24" t="s">
        <v>9</v>
      </c>
      <c r="H51" s="24" t="s">
        <v>59</v>
      </c>
      <c r="I51" s="24" t="s">
        <v>58</v>
      </c>
      <c r="J51" s="24"/>
      <c r="K51" s="24">
        <v>2</v>
      </c>
      <c r="L51" s="24">
        <v>1</v>
      </c>
      <c r="M51" s="24">
        <v>12</v>
      </c>
      <c r="N51" s="23">
        <v>44</v>
      </c>
      <c r="O51" s="24">
        <v>6</v>
      </c>
      <c r="P51" s="13">
        <f>VLOOKUP(N51,$R$8:$S$88,2,FALSE)</f>
        <v>0.5333333333333331</v>
      </c>
      <c r="Q51" s="11" t="e">
        <f>VLOOKUP(B51,#REF!,15,FALSE)</f>
        <v>#REF!</v>
      </c>
      <c r="R51">
        <v>44</v>
      </c>
      <c r="S51" s="1">
        <f>S50+TIMEVALUE("0:3")</f>
        <v>0.5333333333333331</v>
      </c>
      <c r="T51" s="22" t="e">
        <f t="shared" si="0"/>
        <v>#REF!</v>
      </c>
    </row>
    <row r="52" spans="1:20" x14ac:dyDescent="0.25">
      <c r="A52" s="23">
        <v>45</v>
      </c>
      <c r="B52" s="24" t="s">
        <v>12</v>
      </c>
      <c r="C52" s="23">
        <v>673</v>
      </c>
      <c r="D52" s="23">
        <v>2</v>
      </c>
      <c r="E52" s="23">
        <v>2006</v>
      </c>
      <c r="F52" s="23" t="s">
        <v>10</v>
      </c>
      <c r="G52" s="24" t="s">
        <v>9</v>
      </c>
      <c r="H52" s="24" t="s">
        <v>1</v>
      </c>
      <c r="I52" s="24" t="s">
        <v>0</v>
      </c>
      <c r="J52" s="24"/>
      <c r="K52" s="24">
        <v>3</v>
      </c>
      <c r="L52" s="24">
        <v>1</v>
      </c>
      <c r="M52" s="24">
        <v>12</v>
      </c>
      <c r="N52" s="23">
        <v>45</v>
      </c>
      <c r="O52" s="24">
        <v>18</v>
      </c>
      <c r="P52" s="13">
        <f>VLOOKUP(N52,$R$8:$S$88,2,FALSE)</f>
        <v>0.53472222222222199</v>
      </c>
      <c r="Q52" s="11" t="e">
        <f>VLOOKUP(B52,#REF!,15,FALSE)</f>
        <v>#REF!</v>
      </c>
      <c r="R52">
        <v>45</v>
      </c>
      <c r="S52" s="1">
        <f>S51+TIMEVALUE("0:2")</f>
        <v>0.53472222222222199</v>
      </c>
      <c r="T52" s="22" t="e">
        <f t="shared" si="0"/>
        <v>#REF!</v>
      </c>
    </row>
    <row r="53" spans="1:20" x14ac:dyDescent="0.25">
      <c r="A53" s="23">
        <v>46</v>
      </c>
      <c r="B53" s="24" t="s">
        <v>25</v>
      </c>
      <c r="C53" s="23">
        <v>660</v>
      </c>
      <c r="D53" s="23">
        <v>2</v>
      </c>
      <c r="E53" s="23">
        <v>2008</v>
      </c>
      <c r="F53" s="23" t="s">
        <v>3</v>
      </c>
      <c r="G53" s="24" t="s">
        <v>9</v>
      </c>
      <c r="H53" s="24" t="s">
        <v>15</v>
      </c>
      <c r="I53" s="24" t="s">
        <v>0</v>
      </c>
      <c r="J53" s="24"/>
      <c r="K53" s="24">
        <v>10</v>
      </c>
      <c r="L53" s="24">
        <v>1</v>
      </c>
      <c r="M53" s="24">
        <v>12</v>
      </c>
      <c r="N53" s="23">
        <v>46</v>
      </c>
      <c r="O53" s="24">
        <v>18</v>
      </c>
      <c r="P53" s="13">
        <f>VLOOKUP(N53,$R$8:$S$88,2,FALSE)</f>
        <v>0.53680555555555531</v>
      </c>
      <c r="Q53" s="11" t="e">
        <f>VLOOKUP(B53,#REF!,15,FALSE)</f>
        <v>#REF!</v>
      </c>
      <c r="R53">
        <v>46</v>
      </c>
      <c r="S53" s="1">
        <f>S52+TIMEVALUE("0:3")</f>
        <v>0.53680555555555531</v>
      </c>
      <c r="T53" s="22" t="e">
        <f>P53-Q53</f>
        <v>#REF!</v>
      </c>
    </row>
    <row r="54" spans="1:20" x14ac:dyDescent="0.25">
      <c r="A54" s="23">
        <v>47</v>
      </c>
      <c r="B54" s="24" t="s">
        <v>65</v>
      </c>
      <c r="C54" s="23">
        <v>581</v>
      </c>
      <c r="D54" s="23">
        <v>2</v>
      </c>
      <c r="E54" s="23">
        <v>2006</v>
      </c>
      <c r="F54" s="23" t="s">
        <v>10</v>
      </c>
      <c r="G54" s="24" t="s">
        <v>9</v>
      </c>
      <c r="H54" s="24" t="s">
        <v>59</v>
      </c>
      <c r="I54" s="24" t="s">
        <v>58</v>
      </c>
      <c r="J54" s="24"/>
      <c r="K54" s="24">
        <v>1</v>
      </c>
      <c r="L54" s="24">
        <v>1</v>
      </c>
      <c r="M54" s="24">
        <v>12</v>
      </c>
      <c r="N54" s="23">
        <v>47</v>
      </c>
      <c r="O54" s="24">
        <v>6</v>
      </c>
      <c r="P54" s="13">
        <f>VLOOKUP(N54,$R$8:$S$88,2,FALSE)</f>
        <v>0.5381944444444442</v>
      </c>
      <c r="Q54" s="11" t="e">
        <f>VLOOKUP(B54,#REF!,15,FALSE)</f>
        <v>#REF!</v>
      </c>
      <c r="R54">
        <v>47</v>
      </c>
      <c r="S54" s="1">
        <f>S53+TIMEVALUE("0:2")</f>
        <v>0.5381944444444442</v>
      </c>
      <c r="T54" s="22" t="e">
        <f t="shared" si="0"/>
        <v>#REF!</v>
      </c>
    </row>
    <row r="55" spans="1:20" x14ac:dyDescent="0.25">
      <c r="A55" s="23">
        <v>48</v>
      </c>
      <c r="B55" s="24" t="s">
        <v>13</v>
      </c>
      <c r="C55" s="23">
        <v>672</v>
      </c>
      <c r="D55" s="23">
        <v>2</v>
      </c>
      <c r="E55" s="23">
        <v>2006</v>
      </c>
      <c r="F55" s="23" t="s">
        <v>10</v>
      </c>
      <c r="G55" s="24" t="s">
        <v>9</v>
      </c>
      <c r="H55" s="24" t="s">
        <v>1</v>
      </c>
      <c r="I55" s="24" t="s">
        <v>0</v>
      </c>
      <c r="J55" s="24"/>
      <c r="K55" s="24">
        <v>2</v>
      </c>
      <c r="L55" s="24">
        <v>1</v>
      </c>
      <c r="M55" s="24">
        <v>12</v>
      </c>
      <c r="N55" s="23">
        <v>48</v>
      </c>
      <c r="O55" s="24">
        <v>18</v>
      </c>
      <c r="P55" s="13">
        <f>VLOOKUP(N55,$R$8:$S$88,2,FALSE)</f>
        <v>0.54027777777777752</v>
      </c>
      <c r="Q55" s="11" t="e">
        <f>VLOOKUP(B55,#REF!,15,FALSE)</f>
        <v>#REF!</v>
      </c>
      <c r="R55">
        <v>48</v>
      </c>
      <c r="S55" s="1">
        <f>S54+TIMEVALUE("0:3")</f>
        <v>0.54027777777777752</v>
      </c>
      <c r="T55" s="22" t="e">
        <f t="shared" si="0"/>
        <v>#REF!</v>
      </c>
    </row>
    <row r="56" spans="1:20" x14ac:dyDescent="0.25">
      <c r="A56" s="23">
        <v>49</v>
      </c>
      <c r="B56" s="24" t="s">
        <v>99</v>
      </c>
      <c r="C56" s="23">
        <v>525</v>
      </c>
      <c r="D56" s="23">
        <v>1</v>
      </c>
      <c r="E56" s="23">
        <v>2006</v>
      </c>
      <c r="F56" s="23" t="s">
        <v>3</v>
      </c>
      <c r="G56" s="24" t="s">
        <v>9</v>
      </c>
      <c r="H56" s="24" t="s">
        <v>96</v>
      </c>
      <c r="I56" s="24" t="s">
        <v>0</v>
      </c>
      <c r="J56" s="24"/>
      <c r="K56" s="24">
        <v>5</v>
      </c>
      <c r="L56" s="24">
        <v>1</v>
      </c>
      <c r="M56" s="24">
        <v>40</v>
      </c>
      <c r="N56" s="23">
        <v>49</v>
      </c>
      <c r="O56" s="24">
        <v>7</v>
      </c>
      <c r="P56" s="13">
        <f>VLOOKUP(N56,$R$8:$S$88,2,FALSE)</f>
        <v>0.54166666666666641</v>
      </c>
      <c r="Q56" s="11" t="e">
        <f>VLOOKUP(B56,#REF!,15,FALSE)</f>
        <v>#REF!</v>
      </c>
      <c r="R56">
        <v>49</v>
      </c>
      <c r="S56" s="1">
        <f>S55+TIMEVALUE("0:2")</f>
        <v>0.54166666666666641</v>
      </c>
      <c r="T56" s="22" t="e">
        <f t="shared" si="0"/>
        <v>#REF!</v>
      </c>
    </row>
    <row r="57" spans="1:20" x14ac:dyDescent="0.25">
      <c r="A57" s="23">
        <v>50</v>
      </c>
      <c r="B57" s="24" t="s">
        <v>77</v>
      </c>
      <c r="C57" s="23">
        <v>559</v>
      </c>
      <c r="D57" s="23" t="s">
        <v>6</v>
      </c>
      <c r="E57" s="23">
        <v>2003</v>
      </c>
      <c r="F57" s="23" t="s">
        <v>3</v>
      </c>
      <c r="G57" s="24" t="s">
        <v>2</v>
      </c>
      <c r="H57" s="24" t="s">
        <v>76</v>
      </c>
      <c r="I57" s="24" t="s">
        <v>75</v>
      </c>
      <c r="J57" s="24"/>
      <c r="K57" s="24">
        <v>9</v>
      </c>
      <c r="L57" s="24">
        <v>1</v>
      </c>
      <c r="M57" s="24">
        <v>120</v>
      </c>
      <c r="N57" s="23">
        <v>50</v>
      </c>
      <c r="O57" s="24">
        <v>11</v>
      </c>
      <c r="P57" s="13">
        <f>VLOOKUP(N57,$R$8:$S$88,2,FALSE)</f>
        <v>0.54374999999999973</v>
      </c>
      <c r="Q57" s="11" t="e">
        <f>VLOOKUP(B57,#REF!,15,FALSE)</f>
        <v>#REF!</v>
      </c>
      <c r="R57">
        <v>50</v>
      </c>
      <c r="S57" s="1">
        <f>S56+TIMEVALUE("0:3")</f>
        <v>0.54374999999999973</v>
      </c>
      <c r="T57" s="22" t="e">
        <f t="shared" si="0"/>
        <v>#REF!</v>
      </c>
    </row>
    <row r="58" spans="1:20" x14ac:dyDescent="0.25">
      <c r="A58" s="23">
        <v>51</v>
      </c>
      <c r="B58" s="24" t="s">
        <v>14</v>
      </c>
      <c r="C58" s="23">
        <v>671</v>
      </c>
      <c r="D58" s="23">
        <v>1</v>
      </c>
      <c r="E58" s="23">
        <v>2005</v>
      </c>
      <c r="F58" s="23" t="s">
        <v>10</v>
      </c>
      <c r="G58" s="24" t="s">
        <v>2</v>
      </c>
      <c r="H58" s="24" t="s">
        <v>1</v>
      </c>
      <c r="I58" s="24" t="s">
        <v>0</v>
      </c>
      <c r="J58" s="24"/>
      <c r="K58" s="24">
        <v>1</v>
      </c>
      <c r="L58" s="24">
        <v>1</v>
      </c>
      <c r="M58" s="24">
        <v>40</v>
      </c>
      <c r="N58" s="23">
        <v>51</v>
      </c>
      <c r="O58" s="24">
        <v>18</v>
      </c>
      <c r="P58" s="13">
        <f>VLOOKUP(N58,$R$8:$S$88,2,FALSE)</f>
        <v>0.54513888888888862</v>
      </c>
      <c r="Q58" s="11" t="e">
        <f>VLOOKUP(B58,#REF!,15,FALSE)</f>
        <v>#REF!</v>
      </c>
      <c r="R58">
        <v>51</v>
      </c>
      <c r="S58" s="1">
        <f>S57+TIMEVALUE("0:2")</f>
        <v>0.54513888888888862</v>
      </c>
      <c r="T58" s="22" t="e">
        <f t="shared" si="0"/>
        <v>#REF!</v>
      </c>
    </row>
    <row r="59" spans="1:20" x14ac:dyDescent="0.25">
      <c r="A59" s="23">
        <v>52</v>
      </c>
      <c r="B59" s="24" t="s">
        <v>98</v>
      </c>
      <c r="C59" s="23">
        <v>526</v>
      </c>
      <c r="D59" s="23">
        <v>2</v>
      </c>
      <c r="E59" s="23">
        <v>2004</v>
      </c>
      <c r="F59" s="23" t="s">
        <v>3</v>
      </c>
      <c r="G59" s="24" t="s">
        <v>2</v>
      </c>
      <c r="H59" s="24" t="s">
        <v>96</v>
      </c>
      <c r="I59" s="24" t="s">
        <v>0</v>
      </c>
      <c r="J59" s="24"/>
      <c r="K59" s="24">
        <v>6</v>
      </c>
      <c r="L59" s="24">
        <v>1</v>
      </c>
      <c r="M59" s="24">
        <v>12</v>
      </c>
      <c r="N59" s="23">
        <v>52</v>
      </c>
      <c r="O59" s="24">
        <v>7</v>
      </c>
      <c r="P59" s="13">
        <f>VLOOKUP(N59,$R$8:$S$88,2,FALSE)</f>
        <v>0.54722222222222194</v>
      </c>
      <c r="Q59" s="11" t="e">
        <f>VLOOKUP(B59,#REF!,15,FALSE)</f>
        <v>#REF!</v>
      </c>
      <c r="R59">
        <v>52</v>
      </c>
      <c r="S59" s="1">
        <f>S58+TIMEVALUE("0:3")</f>
        <v>0.54722222222222194</v>
      </c>
      <c r="T59" s="22" t="e">
        <f t="shared" si="0"/>
        <v>#REF!</v>
      </c>
    </row>
    <row r="60" spans="1:20" x14ac:dyDescent="0.25">
      <c r="A60" s="23">
        <v>53</v>
      </c>
      <c r="B60" s="24" t="s">
        <v>78</v>
      </c>
      <c r="C60" s="23">
        <v>558</v>
      </c>
      <c r="D60" s="23" t="s">
        <v>6</v>
      </c>
      <c r="E60" s="23">
        <v>2004</v>
      </c>
      <c r="F60" s="23" t="s">
        <v>10</v>
      </c>
      <c r="G60" s="24" t="s">
        <v>2</v>
      </c>
      <c r="H60" s="24" t="s">
        <v>76</v>
      </c>
      <c r="I60" s="24" t="s">
        <v>75</v>
      </c>
      <c r="J60" s="24"/>
      <c r="K60" s="24">
        <v>8</v>
      </c>
      <c r="L60" s="24">
        <v>1</v>
      </c>
      <c r="M60" s="24">
        <v>120</v>
      </c>
      <c r="N60" s="23">
        <v>53</v>
      </c>
      <c r="O60" s="24">
        <v>11</v>
      </c>
      <c r="P60" s="13">
        <f>VLOOKUP(N60,$R$8:$S$88,2,FALSE)</f>
        <v>0.54861111111111083</v>
      </c>
      <c r="Q60" s="11" t="e">
        <f>VLOOKUP(B60,#REF!,15,FALSE)</f>
        <v>#REF!</v>
      </c>
      <c r="R60">
        <v>53</v>
      </c>
      <c r="S60" s="1">
        <f>S59+TIMEVALUE("0:2")</f>
        <v>0.54861111111111083</v>
      </c>
      <c r="T60" s="22" t="e">
        <f t="shared" si="0"/>
        <v>#REF!</v>
      </c>
    </row>
    <row r="61" spans="1:20" x14ac:dyDescent="0.25">
      <c r="A61" s="23">
        <v>54</v>
      </c>
      <c r="B61" s="24" t="s">
        <v>16</v>
      </c>
      <c r="C61" s="23">
        <v>659</v>
      </c>
      <c r="D61" s="23">
        <v>2</v>
      </c>
      <c r="E61" s="23">
        <v>2008</v>
      </c>
      <c r="F61" s="23" t="s">
        <v>3</v>
      </c>
      <c r="G61" s="24" t="s">
        <v>9</v>
      </c>
      <c r="H61" s="24" t="s">
        <v>15</v>
      </c>
      <c r="I61" s="24" t="s">
        <v>0</v>
      </c>
      <c r="J61" s="24"/>
      <c r="K61" s="24">
        <v>9</v>
      </c>
      <c r="L61" s="24">
        <v>1</v>
      </c>
      <c r="M61" s="24">
        <v>12</v>
      </c>
      <c r="N61" s="23">
        <v>54</v>
      </c>
      <c r="O61" s="24">
        <v>18</v>
      </c>
      <c r="P61" s="13">
        <f>VLOOKUP(N61,$R$8:$S$88,2,FALSE)</f>
        <v>0.55069444444444415</v>
      </c>
      <c r="Q61" s="11" t="e">
        <f>VLOOKUP(B61,#REF!,15,FALSE)</f>
        <v>#REF!</v>
      </c>
      <c r="R61">
        <v>54</v>
      </c>
      <c r="S61" s="1">
        <f>S60+TIMEVALUE("0:3")</f>
        <v>0.55069444444444415</v>
      </c>
      <c r="T61" s="22" t="e">
        <f>P61-Q61</f>
        <v>#REF!</v>
      </c>
    </row>
    <row r="62" spans="1:20" x14ac:dyDescent="0.25">
      <c r="A62" s="23">
        <v>55</v>
      </c>
      <c r="B62" s="24" t="s">
        <v>24</v>
      </c>
      <c r="C62" s="23">
        <v>661</v>
      </c>
      <c r="D62" s="23" t="s">
        <v>18</v>
      </c>
      <c r="E62" s="23">
        <v>2008</v>
      </c>
      <c r="F62" s="23" t="s">
        <v>10</v>
      </c>
      <c r="G62" s="24" t="s">
        <v>9</v>
      </c>
      <c r="H62" s="24" t="s">
        <v>15</v>
      </c>
      <c r="I62" s="24" t="s">
        <v>0</v>
      </c>
      <c r="J62" s="24"/>
      <c r="K62" s="24">
        <v>11</v>
      </c>
      <c r="L62" s="24">
        <v>1</v>
      </c>
      <c r="M62" s="24">
        <v>4</v>
      </c>
      <c r="N62" s="23">
        <v>55</v>
      </c>
      <c r="O62" s="24">
        <v>18</v>
      </c>
      <c r="P62" s="13">
        <f>VLOOKUP(N62,$R$8:$S$88,2,FALSE)</f>
        <v>0.55208333333333304</v>
      </c>
      <c r="Q62" s="11" t="e">
        <f>VLOOKUP(B62,#REF!,15,FALSE)</f>
        <v>#REF!</v>
      </c>
      <c r="R62">
        <v>55</v>
      </c>
      <c r="S62" s="1">
        <f>S61+TIMEVALUE("0:2")</f>
        <v>0.55208333333333304</v>
      </c>
      <c r="T62" s="22" t="e">
        <f>P62-Q62</f>
        <v>#REF!</v>
      </c>
    </row>
    <row r="63" spans="1:20" x14ac:dyDescent="0.25">
      <c r="A63" s="23">
        <v>56</v>
      </c>
      <c r="B63" s="24" t="s">
        <v>79</v>
      </c>
      <c r="C63" s="23">
        <v>557</v>
      </c>
      <c r="D63" s="23">
        <v>1</v>
      </c>
      <c r="E63" s="23">
        <v>2005</v>
      </c>
      <c r="F63" s="23" t="s">
        <v>10</v>
      </c>
      <c r="G63" s="24" t="s">
        <v>2</v>
      </c>
      <c r="H63" s="24" t="s">
        <v>76</v>
      </c>
      <c r="I63" s="24" t="s">
        <v>75</v>
      </c>
      <c r="J63" s="24"/>
      <c r="K63" s="24">
        <v>7</v>
      </c>
      <c r="L63" s="24">
        <v>1</v>
      </c>
      <c r="M63" s="24">
        <v>40</v>
      </c>
      <c r="N63" s="23">
        <v>56</v>
      </c>
      <c r="O63" s="24">
        <v>11</v>
      </c>
      <c r="P63" s="13">
        <f>VLOOKUP(N63,$R$8:$S$88,2,FALSE)</f>
        <v>0.55416666666666636</v>
      </c>
      <c r="Q63" s="11" t="e">
        <f>VLOOKUP(B63,#REF!,15,FALSE)</f>
        <v>#REF!</v>
      </c>
      <c r="R63">
        <v>56</v>
      </c>
      <c r="S63" s="1">
        <f>S62+TIMEVALUE("0:3")</f>
        <v>0.55416666666666636</v>
      </c>
      <c r="T63" s="22" t="e">
        <f t="shared" si="0"/>
        <v>#REF!</v>
      </c>
    </row>
    <row r="64" spans="1:20" x14ac:dyDescent="0.25">
      <c r="A64" s="23">
        <v>57</v>
      </c>
      <c r="B64" s="24" t="s">
        <v>17</v>
      </c>
      <c r="C64" s="23">
        <v>658</v>
      </c>
      <c r="D64" s="23">
        <v>2</v>
      </c>
      <c r="E64" s="23">
        <v>2008</v>
      </c>
      <c r="F64" s="23" t="s">
        <v>3</v>
      </c>
      <c r="G64" s="24" t="s">
        <v>9</v>
      </c>
      <c r="H64" s="24" t="s">
        <v>15</v>
      </c>
      <c r="I64" s="24" t="s">
        <v>0</v>
      </c>
      <c r="J64" s="24"/>
      <c r="K64" s="24">
        <v>8</v>
      </c>
      <c r="L64" s="24">
        <v>1</v>
      </c>
      <c r="M64" s="24">
        <v>12</v>
      </c>
      <c r="N64" s="23">
        <v>57</v>
      </c>
      <c r="O64" s="24">
        <v>18</v>
      </c>
      <c r="P64" s="13">
        <f>VLOOKUP(N64,$R$8:$S$88,2,FALSE)</f>
        <v>0.55555555555555525</v>
      </c>
      <c r="Q64" s="11" t="e">
        <f>VLOOKUP(B64,#REF!,15,FALSE)</f>
        <v>#REF!</v>
      </c>
      <c r="R64">
        <v>57</v>
      </c>
      <c r="S64" s="1">
        <f>S63+TIMEVALUE("0:2")</f>
        <v>0.55555555555555525</v>
      </c>
      <c r="T64" s="22" t="e">
        <f>P64-Q64</f>
        <v>#REF!</v>
      </c>
    </row>
    <row r="65" spans="1:20" x14ac:dyDescent="0.25">
      <c r="A65" s="23">
        <v>58</v>
      </c>
      <c r="B65" s="24" t="s">
        <v>48</v>
      </c>
      <c r="C65" s="23">
        <v>617</v>
      </c>
      <c r="D65" s="23" t="s">
        <v>6</v>
      </c>
      <c r="E65" s="23">
        <v>2001</v>
      </c>
      <c r="F65" s="23" t="s">
        <v>3</v>
      </c>
      <c r="G65" s="24" t="s">
        <v>45</v>
      </c>
      <c r="H65" s="24" t="s">
        <v>44</v>
      </c>
      <c r="I65" s="24" t="s">
        <v>43</v>
      </c>
      <c r="J65" s="24"/>
      <c r="K65" s="24">
        <v>7</v>
      </c>
      <c r="L65" s="24">
        <v>1</v>
      </c>
      <c r="M65" s="24">
        <v>120</v>
      </c>
      <c r="N65" s="23">
        <v>58</v>
      </c>
      <c r="O65" s="24">
        <v>10</v>
      </c>
      <c r="P65" s="13">
        <f>VLOOKUP(N65,$R$8:$S$88,2,FALSE)</f>
        <v>0.55763888888888857</v>
      </c>
      <c r="Q65" s="11" t="e">
        <f>VLOOKUP(B65,#REF!,15,FALSE)</f>
        <v>#REF!</v>
      </c>
      <c r="R65">
        <v>58</v>
      </c>
      <c r="S65" s="1">
        <f>S64+TIMEVALUE("0:3")</f>
        <v>0.55763888888888857</v>
      </c>
      <c r="T65" s="22" t="e">
        <f t="shared" si="0"/>
        <v>#REF!</v>
      </c>
    </row>
    <row r="66" spans="1:20" x14ac:dyDescent="0.25">
      <c r="A66" s="23">
        <v>59</v>
      </c>
      <c r="B66" s="24" t="s">
        <v>80</v>
      </c>
      <c r="C66" s="23">
        <v>556</v>
      </c>
      <c r="D66" s="23">
        <v>1</v>
      </c>
      <c r="E66" s="23">
        <v>2003</v>
      </c>
      <c r="F66" s="23" t="s">
        <v>3</v>
      </c>
      <c r="G66" s="24" t="s">
        <v>2</v>
      </c>
      <c r="H66" s="24" t="s">
        <v>76</v>
      </c>
      <c r="I66" s="24" t="s">
        <v>75</v>
      </c>
      <c r="J66" s="24"/>
      <c r="K66" s="24">
        <v>6</v>
      </c>
      <c r="L66" s="24">
        <v>1</v>
      </c>
      <c r="M66" s="24">
        <v>40</v>
      </c>
      <c r="N66" s="23">
        <v>59</v>
      </c>
      <c r="O66" s="24">
        <v>11</v>
      </c>
      <c r="P66" s="13">
        <f>VLOOKUP(N66,$R$8:$S$88,2,FALSE)</f>
        <v>0.55902777777777746</v>
      </c>
      <c r="Q66" s="11" t="e">
        <f>VLOOKUP(B66,#REF!,15,FALSE)</f>
        <v>#REF!</v>
      </c>
      <c r="R66">
        <v>59</v>
      </c>
      <c r="S66" s="1">
        <f>S65+TIMEVALUE("0:2")</f>
        <v>0.55902777777777746</v>
      </c>
      <c r="T66" s="22" t="e">
        <f t="shared" si="0"/>
        <v>#REF!</v>
      </c>
    </row>
    <row r="67" spans="1:20" x14ac:dyDescent="0.25">
      <c r="A67" s="23">
        <v>60</v>
      </c>
      <c r="B67" s="24" t="s">
        <v>19</v>
      </c>
      <c r="C67" s="23">
        <v>657</v>
      </c>
      <c r="D67" s="23" t="s">
        <v>18</v>
      </c>
      <c r="E67" s="23">
        <v>2008</v>
      </c>
      <c r="F67" s="23" t="s">
        <v>10</v>
      </c>
      <c r="G67" s="24" t="s">
        <v>9</v>
      </c>
      <c r="H67" s="24" t="s">
        <v>15</v>
      </c>
      <c r="I67" s="24" t="s">
        <v>0</v>
      </c>
      <c r="J67" s="24"/>
      <c r="K67" s="24">
        <v>7</v>
      </c>
      <c r="L67" s="24">
        <v>1</v>
      </c>
      <c r="M67" s="24">
        <v>4</v>
      </c>
      <c r="N67" s="23">
        <v>60</v>
      </c>
      <c r="O67" s="24">
        <v>18</v>
      </c>
      <c r="P67" s="13">
        <f>VLOOKUP(N67,$R$8:$S$88,2,FALSE)</f>
        <v>0.56111111111111078</v>
      </c>
      <c r="Q67" s="11" t="e">
        <f>VLOOKUP(B67,#REF!,15,FALSE)</f>
        <v>#REF!</v>
      </c>
      <c r="R67">
        <v>60</v>
      </c>
      <c r="S67" s="1">
        <f>S66+TIMEVALUE("0:3")</f>
        <v>0.56111111111111078</v>
      </c>
      <c r="T67" s="22" t="e">
        <f>P67-Q67</f>
        <v>#REF!</v>
      </c>
    </row>
    <row r="68" spans="1:20" x14ac:dyDescent="0.25">
      <c r="A68" s="23">
        <v>61</v>
      </c>
      <c r="B68" s="24" t="s">
        <v>49</v>
      </c>
      <c r="C68" s="23">
        <v>616</v>
      </c>
      <c r="D68" s="23">
        <v>1</v>
      </c>
      <c r="E68" s="23">
        <v>2004</v>
      </c>
      <c r="F68" s="23" t="s">
        <v>3</v>
      </c>
      <c r="G68" s="24" t="s">
        <v>2</v>
      </c>
      <c r="H68" s="24" t="s">
        <v>44</v>
      </c>
      <c r="I68" s="24" t="s">
        <v>43</v>
      </c>
      <c r="J68" s="24"/>
      <c r="K68" s="24">
        <v>6</v>
      </c>
      <c r="L68" s="24">
        <v>1</v>
      </c>
      <c r="M68" s="24">
        <v>40</v>
      </c>
      <c r="N68" s="23">
        <v>61</v>
      </c>
      <c r="O68" s="24">
        <v>10</v>
      </c>
      <c r="P68" s="13">
        <f>VLOOKUP(N68,$R$8:$S$88,2,FALSE)</f>
        <v>0.56249999999999967</v>
      </c>
      <c r="Q68" s="11" t="e">
        <f>VLOOKUP(B68,#REF!,15,FALSE)</f>
        <v>#REF!</v>
      </c>
      <c r="R68">
        <v>61</v>
      </c>
      <c r="S68" s="1">
        <f>S67+TIMEVALUE("0:2")</f>
        <v>0.56249999999999967</v>
      </c>
      <c r="T68" s="22" t="e">
        <f t="shared" si="0"/>
        <v>#REF!</v>
      </c>
    </row>
    <row r="69" spans="1:20" x14ac:dyDescent="0.25">
      <c r="A69" s="23">
        <v>62</v>
      </c>
      <c r="B69" s="24" t="s">
        <v>81</v>
      </c>
      <c r="C69" s="23">
        <v>555</v>
      </c>
      <c r="D69" s="23">
        <v>1</v>
      </c>
      <c r="E69" s="23">
        <v>2005</v>
      </c>
      <c r="F69" s="23" t="s">
        <v>10</v>
      </c>
      <c r="G69" s="24" t="s">
        <v>2</v>
      </c>
      <c r="H69" s="24" t="s">
        <v>76</v>
      </c>
      <c r="I69" s="24" t="s">
        <v>75</v>
      </c>
      <c r="J69" s="24"/>
      <c r="K69" s="24">
        <v>5</v>
      </c>
      <c r="L69" s="24">
        <v>1</v>
      </c>
      <c r="M69" s="24">
        <v>40</v>
      </c>
      <c r="N69" s="23">
        <v>62</v>
      </c>
      <c r="O69" s="24">
        <v>11</v>
      </c>
      <c r="P69" s="13">
        <f>VLOOKUP(N69,$R$8:$S$88,2,FALSE)</f>
        <v>0.56458333333333299</v>
      </c>
      <c r="Q69" s="11" t="e">
        <f>VLOOKUP(B69,#REF!,15,FALSE)</f>
        <v>#REF!</v>
      </c>
      <c r="R69">
        <v>62</v>
      </c>
      <c r="S69" s="1">
        <f>S68+TIMEVALUE("0:3")</f>
        <v>0.56458333333333299</v>
      </c>
      <c r="T69" s="22" t="e">
        <f t="shared" si="0"/>
        <v>#REF!</v>
      </c>
    </row>
    <row r="70" spans="1:20" x14ac:dyDescent="0.25">
      <c r="A70" s="23">
        <v>63</v>
      </c>
      <c r="B70" s="24" t="s">
        <v>20</v>
      </c>
      <c r="C70" s="23">
        <v>655</v>
      </c>
      <c r="D70" s="23">
        <v>2</v>
      </c>
      <c r="E70" s="23">
        <v>2008</v>
      </c>
      <c r="F70" s="23" t="s">
        <v>10</v>
      </c>
      <c r="G70" s="24" t="s">
        <v>9</v>
      </c>
      <c r="H70" s="24" t="s">
        <v>15</v>
      </c>
      <c r="I70" s="24" t="s">
        <v>0</v>
      </c>
      <c r="J70" s="24"/>
      <c r="K70" s="24">
        <v>5</v>
      </c>
      <c r="L70" s="24">
        <v>1</v>
      </c>
      <c r="M70" s="24">
        <v>12</v>
      </c>
      <c r="N70" s="23">
        <v>63</v>
      </c>
      <c r="O70" s="24">
        <v>18</v>
      </c>
      <c r="P70" s="13">
        <f>VLOOKUP(N70,$R$8:$S$88,2,FALSE)</f>
        <v>0.56597222222222188</v>
      </c>
      <c r="Q70" s="11" t="e">
        <f>VLOOKUP(B70,#REF!,15,FALSE)</f>
        <v>#REF!</v>
      </c>
      <c r="R70">
        <v>63</v>
      </c>
      <c r="S70" s="1">
        <f>S69+TIMEVALUE("0:2")</f>
        <v>0.56597222222222188</v>
      </c>
      <c r="T70" s="22" t="e">
        <f>P70-Q70</f>
        <v>#REF!</v>
      </c>
    </row>
    <row r="71" spans="1:20" x14ac:dyDescent="0.25">
      <c r="A71" s="23">
        <v>64</v>
      </c>
      <c r="B71" s="24" t="s">
        <v>50</v>
      </c>
      <c r="C71" s="23">
        <v>615</v>
      </c>
      <c r="D71" s="23">
        <v>2</v>
      </c>
      <c r="E71" s="23">
        <v>2004</v>
      </c>
      <c r="F71" s="23" t="s">
        <v>3</v>
      </c>
      <c r="G71" s="24" t="s">
        <v>2</v>
      </c>
      <c r="H71" s="24" t="s">
        <v>44</v>
      </c>
      <c r="I71" s="24" t="s">
        <v>43</v>
      </c>
      <c r="J71" s="24"/>
      <c r="K71" s="24">
        <v>5</v>
      </c>
      <c r="L71" s="24">
        <v>1</v>
      </c>
      <c r="M71" s="24">
        <v>12</v>
      </c>
      <c r="N71" s="23">
        <v>64</v>
      </c>
      <c r="O71" s="24">
        <v>10</v>
      </c>
      <c r="P71" s="13">
        <f>VLOOKUP(N71,$R$8:$S$88,2,FALSE)</f>
        <v>0.5680555555555552</v>
      </c>
      <c r="Q71" s="11" t="e">
        <f>VLOOKUP(B71,#REF!,15,FALSE)</f>
        <v>#REF!</v>
      </c>
      <c r="R71">
        <v>64</v>
      </c>
      <c r="S71" s="1">
        <f>S70+TIMEVALUE("0:3")</f>
        <v>0.5680555555555552</v>
      </c>
      <c r="T71" s="22" t="e">
        <f t="shared" si="0"/>
        <v>#REF!</v>
      </c>
    </row>
    <row r="72" spans="1:20" x14ac:dyDescent="0.25">
      <c r="A72" s="23">
        <v>65</v>
      </c>
      <c r="B72" s="24" t="s">
        <v>87</v>
      </c>
      <c r="C72" s="23">
        <v>551</v>
      </c>
      <c r="D72" s="23" t="s">
        <v>18</v>
      </c>
      <c r="E72" s="23">
        <v>2008</v>
      </c>
      <c r="F72" s="23" t="s">
        <v>3</v>
      </c>
      <c r="G72" s="24" t="s">
        <v>9</v>
      </c>
      <c r="H72" s="24" t="s">
        <v>76</v>
      </c>
      <c r="I72" s="24" t="s">
        <v>75</v>
      </c>
      <c r="J72" s="24"/>
      <c r="K72" s="24">
        <v>1</v>
      </c>
      <c r="L72" s="24">
        <v>1</v>
      </c>
      <c r="M72" s="24">
        <v>4</v>
      </c>
      <c r="N72" s="23">
        <v>65</v>
      </c>
      <c r="O72" s="24">
        <v>11</v>
      </c>
      <c r="P72" s="13">
        <f>VLOOKUP(N72,$R$8:$S$88,2,FALSE)</f>
        <v>0.56944444444444409</v>
      </c>
      <c r="Q72" s="11" t="e">
        <f>VLOOKUP(B72,#REF!,15,FALSE)</f>
        <v>#REF!</v>
      </c>
      <c r="R72">
        <v>65</v>
      </c>
      <c r="S72" s="1">
        <f>S71+TIMEVALUE("0:2")</f>
        <v>0.56944444444444409</v>
      </c>
      <c r="T72" s="22" t="e">
        <f>P72-Q72</f>
        <v>#REF!</v>
      </c>
    </row>
    <row r="73" spans="1:20" x14ac:dyDescent="0.25">
      <c r="A73" s="23">
        <v>66</v>
      </c>
      <c r="B73" s="24" t="s">
        <v>21</v>
      </c>
      <c r="C73" s="23">
        <v>654</v>
      </c>
      <c r="D73" s="23">
        <v>2</v>
      </c>
      <c r="E73" s="23">
        <v>2008</v>
      </c>
      <c r="F73" s="23" t="s">
        <v>10</v>
      </c>
      <c r="G73" s="24" t="s">
        <v>9</v>
      </c>
      <c r="H73" s="24" t="s">
        <v>15</v>
      </c>
      <c r="I73" s="24" t="s">
        <v>0</v>
      </c>
      <c r="J73" s="24"/>
      <c r="K73" s="24">
        <v>4</v>
      </c>
      <c r="L73" s="24">
        <v>1</v>
      </c>
      <c r="M73" s="24">
        <v>12</v>
      </c>
      <c r="N73" s="23">
        <v>66</v>
      </c>
      <c r="O73" s="24">
        <v>18</v>
      </c>
      <c r="P73" s="13">
        <f>VLOOKUP(N73,$R$8:$S$88,2,FALSE)</f>
        <v>0.57152777777777741</v>
      </c>
      <c r="Q73" s="11" t="e">
        <f>VLOOKUP(B73,#REF!,15,FALSE)</f>
        <v>#REF!</v>
      </c>
      <c r="R73">
        <v>66</v>
      </c>
      <c r="S73" s="1">
        <f>S72+TIMEVALUE("0:3")</f>
        <v>0.57152777777777741</v>
      </c>
      <c r="T73" s="22" t="e">
        <f>P73-Q73</f>
        <v>#REF!</v>
      </c>
    </row>
    <row r="74" spans="1:20" x14ac:dyDescent="0.25">
      <c r="A74" s="23">
        <v>67</v>
      </c>
      <c r="B74" s="24" t="s">
        <v>51</v>
      </c>
      <c r="C74" s="23">
        <v>614</v>
      </c>
      <c r="D74" s="23">
        <v>1</v>
      </c>
      <c r="E74" s="23">
        <v>2005</v>
      </c>
      <c r="F74" s="23" t="s">
        <v>10</v>
      </c>
      <c r="G74" s="24" t="s">
        <v>2</v>
      </c>
      <c r="H74" s="24" t="s">
        <v>44</v>
      </c>
      <c r="I74" s="24" t="s">
        <v>43</v>
      </c>
      <c r="J74" s="24"/>
      <c r="K74" s="24">
        <v>4</v>
      </c>
      <c r="L74" s="24">
        <v>1</v>
      </c>
      <c r="M74" s="24">
        <v>40</v>
      </c>
      <c r="N74" s="23">
        <v>67</v>
      </c>
      <c r="O74" s="24">
        <v>10</v>
      </c>
      <c r="P74" s="13">
        <f>VLOOKUP(N74,$R$8:$S$88,2,FALSE)</f>
        <v>0.5729166666666663</v>
      </c>
      <c r="Q74" s="11" t="e">
        <f>VLOOKUP(B74,#REF!,15,FALSE)</f>
        <v>#REF!</v>
      </c>
      <c r="R74">
        <v>67</v>
      </c>
      <c r="S74" s="1">
        <f>S73+TIMEVALUE("0:2")</f>
        <v>0.5729166666666663</v>
      </c>
      <c r="T74" s="22" t="e">
        <f t="shared" si="0"/>
        <v>#REF!</v>
      </c>
    </row>
    <row r="75" spans="1:20" x14ac:dyDescent="0.25">
      <c r="A75" s="23">
        <v>68</v>
      </c>
      <c r="B75" s="24" t="s">
        <v>82</v>
      </c>
      <c r="C75" s="23">
        <v>554</v>
      </c>
      <c r="D75" s="23">
        <v>2</v>
      </c>
      <c r="E75" s="23">
        <v>2007</v>
      </c>
      <c r="F75" s="23" t="s">
        <v>10</v>
      </c>
      <c r="G75" s="24" t="s">
        <v>9</v>
      </c>
      <c r="H75" s="24" t="s">
        <v>76</v>
      </c>
      <c r="I75" s="24" t="s">
        <v>75</v>
      </c>
      <c r="J75" s="24"/>
      <c r="K75" s="24">
        <v>4</v>
      </c>
      <c r="L75" s="24">
        <v>1</v>
      </c>
      <c r="M75" s="24">
        <v>12</v>
      </c>
      <c r="N75" s="23">
        <v>68</v>
      </c>
      <c r="O75" s="24">
        <v>11</v>
      </c>
      <c r="P75" s="13">
        <f>VLOOKUP(N75,$R$8:$S$88,2,FALSE)</f>
        <v>0.57499999999999962</v>
      </c>
      <c r="Q75" s="11" t="e">
        <f>VLOOKUP(B75,#REF!,15,FALSE)</f>
        <v>#REF!</v>
      </c>
      <c r="R75">
        <v>68</v>
      </c>
      <c r="S75" s="1">
        <f>S74+TIMEVALUE("0:3")</f>
        <v>0.57499999999999962</v>
      </c>
      <c r="T75" s="22" t="e">
        <f>P75-Q75</f>
        <v>#REF!</v>
      </c>
    </row>
    <row r="76" spans="1:20" x14ac:dyDescent="0.25">
      <c r="A76" s="23">
        <v>69</v>
      </c>
      <c r="B76" s="24" t="s">
        <v>52</v>
      </c>
      <c r="C76" s="23">
        <v>613</v>
      </c>
      <c r="D76" s="23">
        <v>1</v>
      </c>
      <c r="E76" s="23">
        <v>2004</v>
      </c>
      <c r="F76" s="23" t="s">
        <v>10</v>
      </c>
      <c r="G76" s="24" t="s">
        <v>2</v>
      </c>
      <c r="H76" s="24" t="s">
        <v>44</v>
      </c>
      <c r="I76" s="24" t="s">
        <v>43</v>
      </c>
      <c r="J76" s="24"/>
      <c r="K76" s="24">
        <v>3</v>
      </c>
      <c r="L76" s="24">
        <v>1</v>
      </c>
      <c r="M76" s="24">
        <v>40</v>
      </c>
      <c r="N76" s="23">
        <v>69</v>
      </c>
      <c r="O76" s="24">
        <v>10</v>
      </c>
      <c r="P76" s="13">
        <f>VLOOKUP(N76,$R$8:$S$88,2,FALSE)</f>
        <v>0.57638888888888851</v>
      </c>
      <c r="Q76" s="11" t="e">
        <f>VLOOKUP(B76,#REF!,15,FALSE)</f>
        <v>#REF!</v>
      </c>
      <c r="R76">
        <v>69</v>
      </c>
      <c r="S76" s="1">
        <f>S75+TIMEVALUE("0:2")</f>
        <v>0.57638888888888851</v>
      </c>
      <c r="T76" s="22" t="e">
        <f>P76-Q76</f>
        <v>#REF!</v>
      </c>
    </row>
    <row r="77" spans="1:20" x14ac:dyDescent="0.25">
      <c r="A77" s="23">
        <v>70</v>
      </c>
      <c r="B77" s="24" t="s">
        <v>23</v>
      </c>
      <c r="C77" s="23">
        <v>652</v>
      </c>
      <c r="D77" s="23">
        <v>2</v>
      </c>
      <c r="E77" s="23">
        <v>2007</v>
      </c>
      <c r="F77" s="23" t="s">
        <v>10</v>
      </c>
      <c r="G77" s="24" t="s">
        <v>9</v>
      </c>
      <c r="H77" s="24" t="s">
        <v>15</v>
      </c>
      <c r="I77" s="24" t="s">
        <v>0</v>
      </c>
      <c r="J77" s="24"/>
      <c r="K77" s="24">
        <v>2</v>
      </c>
      <c r="L77" s="24">
        <v>1</v>
      </c>
      <c r="M77" s="24">
        <v>12</v>
      </c>
      <c r="N77" s="23">
        <v>70</v>
      </c>
      <c r="O77" s="24">
        <v>18</v>
      </c>
      <c r="P77" s="13">
        <f>VLOOKUP(N77,$R$8:$S$88,2,FALSE)</f>
        <v>0.57847222222222183</v>
      </c>
      <c r="Q77" s="11" t="e">
        <f>VLOOKUP(B77,#REF!,15,FALSE)</f>
        <v>#REF!</v>
      </c>
      <c r="R77">
        <v>70</v>
      </c>
      <c r="S77" s="1">
        <f>S76+TIMEVALUE("0:3")</f>
        <v>0.57847222222222183</v>
      </c>
      <c r="T77" s="22" t="e">
        <f t="shared" ref="T77:T88" si="1">Q77-P77</f>
        <v>#REF!</v>
      </c>
    </row>
    <row r="78" spans="1:20" x14ac:dyDescent="0.25">
      <c r="A78" s="23">
        <v>71</v>
      </c>
      <c r="B78" s="24" t="s">
        <v>46</v>
      </c>
      <c r="C78" s="23">
        <v>619</v>
      </c>
      <c r="D78" s="23" t="s">
        <v>6</v>
      </c>
      <c r="E78" s="23">
        <v>2002</v>
      </c>
      <c r="F78" s="23" t="s">
        <v>10</v>
      </c>
      <c r="G78" s="24" t="s">
        <v>45</v>
      </c>
      <c r="H78" s="24" t="s">
        <v>44</v>
      </c>
      <c r="I78" s="24" t="s">
        <v>43</v>
      </c>
      <c r="J78" s="24"/>
      <c r="K78" s="24">
        <v>9</v>
      </c>
      <c r="L78" s="24">
        <v>1</v>
      </c>
      <c r="M78" s="24">
        <v>120</v>
      </c>
      <c r="N78" s="23">
        <v>71</v>
      </c>
      <c r="O78" s="24">
        <v>10</v>
      </c>
      <c r="P78" s="13">
        <f>VLOOKUP(N78,$R$8:$S$88,2,FALSE)</f>
        <v>0.57986111111111072</v>
      </c>
      <c r="Q78" s="11" t="e">
        <f>VLOOKUP(B78,#REF!,15,FALSE)</f>
        <v>#REF!</v>
      </c>
      <c r="R78">
        <v>71</v>
      </c>
      <c r="S78" s="1">
        <f>S77+TIMEVALUE("0:2")</f>
        <v>0.57986111111111072</v>
      </c>
      <c r="T78" s="22" t="e">
        <f>P78-Q78</f>
        <v>#REF!</v>
      </c>
    </row>
    <row r="79" spans="1:20" x14ac:dyDescent="0.25">
      <c r="A79" s="23">
        <v>72</v>
      </c>
      <c r="B79" s="24" t="s">
        <v>84</v>
      </c>
      <c r="C79" s="23">
        <v>552</v>
      </c>
      <c r="D79" s="23">
        <v>2</v>
      </c>
      <c r="E79" s="23">
        <v>2007</v>
      </c>
      <c r="F79" s="23" t="s">
        <v>10</v>
      </c>
      <c r="G79" s="24" t="s">
        <v>9</v>
      </c>
      <c r="H79" s="24" t="s">
        <v>76</v>
      </c>
      <c r="I79" s="24" t="s">
        <v>75</v>
      </c>
      <c r="J79" s="24"/>
      <c r="K79" s="24">
        <v>2</v>
      </c>
      <c r="L79" s="24">
        <v>1</v>
      </c>
      <c r="M79" s="24">
        <v>12</v>
      </c>
      <c r="N79" s="23">
        <v>72</v>
      </c>
      <c r="O79" s="24">
        <v>11</v>
      </c>
      <c r="P79" s="13">
        <f>VLOOKUP(N79,$R$8:$S$88,2,FALSE)</f>
        <v>0.58194444444444404</v>
      </c>
      <c r="Q79" s="11" t="e">
        <f>VLOOKUP(B79,#REF!,15,FALSE)</f>
        <v>#REF!</v>
      </c>
      <c r="R79">
        <v>72</v>
      </c>
      <c r="S79" s="1">
        <f>S78+TIMEVALUE("0:3")</f>
        <v>0.58194444444444404</v>
      </c>
      <c r="T79" s="22" t="e">
        <f>P79-Q79</f>
        <v>#REF!</v>
      </c>
    </row>
    <row r="80" spans="1:20" x14ac:dyDescent="0.25">
      <c r="A80" s="23">
        <v>73</v>
      </c>
      <c r="B80" s="24" t="s">
        <v>53</v>
      </c>
      <c r="C80" s="23">
        <v>612</v>
      </c>
      <c r="D80" s="23" t="s">
        <v>6</v>
      </c>
      <c r="E80" s="23">
        <v>2000</v>
      </c>
      <c r="F80" s="23" t="s">
        <v>3</v>
      </c>
      <c r="G80" s="24" t="s">
        <v>45</v>
      </c>
      <c r="H80" s="24" t="s">
        <v>44</v>
      </c>
      <c r="I80" s="24" t="s">
        <v>43</v>
      </c>
      <c r="J80" s="24"/>
      <c r="K80" s="24">
        <v>2</v>
      </c>
      <c r="L80" s="24">
        <v>1</v>
      </c>
      <c r="M80" s="24">
        <v>120</v>
      </c>
      <c r="N80" s="23">
        <v>73</v>
      </c>
      <c r="O80" s="24">
        <v>10</v>
      </c>
      <c r="P80" s="13">
        <f>VLOOKUP(N80,$R$8:$S$88,2,FALSE)</f>
        <v>0.58333333333333293</v>
      </c>
      <c r="Q80" s="11" t="e">
        <f>VLOOKUP(B80,#REF!,15,FALSE)</f>
        <v>#REF!</v>
      </c>
      <c r="R80">
        <v>73</v>
      </c>
      <c r="S80" s="1">
        <f>S79+TIMEVALUE("0:2")</f>
        <v>0.58333333333333293</v>
      </c>
      <c r="T80" s="22" t="e">
        <f t="shared" si="1"/>
        <v>#REF!</v>
      </c>
    </row>
    <row r="81" spans="1:20" x14ac:dyDescent="0.25">
      <c r="A81" s="23">
        <v>74</v>
      </c>
      <c r="B81" s="24" t="s">
        <v>85</v>
      </c>
      <c r="C81" s="23">
        <v>561</v>
      </c>
      <c r="D81" s="23" t="s">
        <v>6</v>
      </c>
      <c r="E81" s="23">
        <v>2000</v>
      </c>
      <c r="F81" s="23" t="s">
        <v>3</v>
      </c>
      <c r="G81" s="24" t="s">
        <v>45</v>
      </c>
      <c r="H81" s="24" t="s">
        <v>76</v>
      </c>
      <c r="I81" s="24" t="s">
        <v>75</v>
      </c>
      <c r="J81" s="24"/>
      <c r="K81" s="24">
        <v>11</v>
      </c>
      <c r="L81" s="24">
        <v>1</v>
      </c>
      <c r="M81" s="24">
        <v>120</v>
      </c>
      <c r="N81" s="23">
        <v>74</v>
      </c>
      <c r="O81" s="24">
        <v>11</v>
      </c>
      <c r="P81" s="13">
        <f>VLOOKUP(N81,$R$8:$S$88,2,FALSE)</f>
        <v>0.58541666666666625</v>
      </c>
      <c r="Q81" s="11" t="e">
        <f>VLOOKUP(B81,#REF!,15,FALSE)</f>
        <v>#REF!</v>
      </c>
      <c r="R81">
        <v>74</v>
      </c>
      <c r="S81" s="1">
        <f>S80+TIMEVALUE("0:3")</f>
        <v>0.58541666666666625</v>
      </c>
      <c r="T81" s="22" t="e">
        <f t="shared" si="1"/>
        <v>#REF!</v>
      </c>
    </row>
    <row r="82" spans="1:20" x14ac:dyDescent="0.25">
      <c r="A82" s="23">
        <v>75</v>
      </c>
      <c r="B82" s="24" t="s">
        <v>47</v>
      </c>
      <c r="C82" s="23">
        <v>618</v>
      </c>
      <c r="D82" s="23" t="s">
        <v>6</v>
      </c>
      <c r="E82" s="23">
        <v>2001</v>
      </c>
      <c r="F82" s="23" t="s">
        <v>10</v>
      </c>
      <c r="G82" s="24" t="s">
        <v>45</v>
      </c>
      <c r="H82" s="24" t="s">
        <v>44</v>
      </c>
      <c r="I82" s="24" t="s">
        <v>43</v>
      </c>
      <c r="J82" s="24"/>
      <c r="K82" s="24">
        <v>8</v>
      </c>
      <c r="L82" s="24">
        <v>1</v>
      </c>
      <c r="M82" s="24">
        <v>120</v>
      </c>
      <c r="N82" s="23">
        <v>75</v>
      </c>
      <c r="O82" s="24">
        <v>10</v>
      </c>
      <c r="P82" s="13">
        <f>VLOOKUP(N82,$R$8:$S$88,2,FALSE)</f>
        <v>0.58680555555555514</v>
      </c>
      <c r="Q82" s="11" t="e">
        <f>VLOOKUP(B82,#REF!,15,FALSE)</f>
        <v>#REF!</v>
      </c>
      <c r="R82">
        <v>75</v>
      </c>
      <c r="S82" s="1">
        <f>S81+TIMEVALUE("0:2")</f>
        <v>0.58680555555555514</v>
      </c>
      <c r="T82" s="22" t="e">
        <f t="shared" si="1"/>
        <v>#REF!</v>
      </c>
    </row>
    <row r="83" spans="1:20" x14ac:dyDescent="0.25">
      <c r="A83" s="23">
        <v>76</v>
      </c>
      <c r="B83" s="24" t="s">
        <v>55</v>
      </c>
      <c r="C83" s="23">
        <v>620</v>
      </c>
      <c r="D83" s="23" t="s">
        <v>6</v>
      </c>
      <c r="E83" s="23">
        <v>2005</v>
      </c>
      <c r="F83" s="23" t="s">
        <v>3</v>
      </c>
      <c r="G83" s="24" t="s">
        <v>2</v>
      </c>
      <c r="H83" s="24" t="s">
        <v>44</v>
      </c>
      <c r="I83" s="24" t="s">
        <v>43</v>
      </c>
      <c r="J83" s="24"/>
      <c r="K83" s="24">
        <v>10</v>
      </c>
      <c r="L83" s="24">
        <v>1</v>
      </c>
      <c r="M83" s="24">
        <v>120</v>
      </c>
      <c r="N83" s="23">
        <v>76</v>
      </c>
      <c r="O83" s="24">
        <v>10</v>
      </c>
      <c r="P83" s="13">
        <f>VLOOKUP(N83,$R$8:$S$88,2,FALSE)</f>
        <v>0.58888888888888846</v>
      </c>
      <c r="Q83" s="11" t="e">
        <f>VLOOKUP(B83,#REF!,15,FALSE)</f>
        <v>#REF!</v>
      </c>
      <c r="R83">
        <v>76</v>
      </c>
      <c r="S83" s="1">
        <f>S82+TIMEVALUE("0:3")</f>
        <v>0.58888888888888846</v>
      </c>
      <c r="T83" s="22" t="e">
        <f t="shared" si="1"/>
        <v>#REF!</v>
      </c>
    </row>
    <row r="84" spans="1:20" x14ac:dyDescent="0.25">
      <c r="A84" s="23">
        <v>77</v>
      </c>
      <c r="B84" s="24" t="s">
        <v>22</v>
      </c>
      <c r="C84" s="23">
        <v>653</v>
      </c>
      <c r="D84" s="23">
        <v>2</v>
      </c>
      <c r="E84" s="23">
        <v>2008</v>
      </c>
      <c r="F84" s="23" t="s">
        <v>10</v>
      </c>
      <c r="G84" s="24" t="s">
        <v>9</v>
      </c>
      <c r="H84" s="24" t="s">
        <v>15</v>
      </c>
      <c r="I84" s="24" t="s">
        <v>0</v>
      </c>
      <c r="J84" s="24"/>
      <c r="K84" s="24">
        <v>3</v>
      </c>
      <c r="L84" s="24">
        <v>1</v>
      </c>
      <c r="M84" s="24">
        <v>12</v>
      </c>
      <c r="N84" s="23">
        <v>77</v>
      </c>
      <c r="O84" s="24">
        <v>18</v>
      </c>
      <c r="P84" s="13">
        <f>VLOOKUP(N84,$R$8:$S$88,2,FALSE)</f>
        <v>0.59027777777777735</v>
      </c>
      <c r="Q84" s="11" t="e">
        <f>VLOOKUP(B84,#REF!,15,FALSE)</f>
        <v>#REF!</v>
      </c>
      <c r="R84">
        <v>77</v>
      </c>
      <c r="S84" s="1">
        <f>S83+TIMEVALUE("0:2")</f>
        <v>0.59027777777777735</v>
      </c>
      <c r="T84" s="22" t="e">
        <f>P84-Q84</f>
        <v>#REF!</v>
      </c>
    </row>
    <row r="85" spans="1:20" x14ac:dyDescent="0.25">
      <c r="A85" s="23">
        <v>78</v>
      </c>
      <c r="B85" s="24" t="s">
        <v>86</v>
      </c>
      <c r="C85" s="23">
        <v>560</v>
      </c>
      <c r="D85" s="23" t="s">
        <v>6</v>
      </c>
      <c r="E85" s="23">
        <v>2004</v>
      </c>
      <c r="F85" s="23" t="s">
        <v>10</v>
      </c>
      <c r="G85" s="24" t="s">
        <v>2</v>
      </c>
      <c r="H85" s="24" t="s">
        <v>76</v>
      </c>
      <c r="I85" s="24" t="s">
        <v>75</v>
      </c>
      <c r="J85" s="24"/>
      <c r="K85" s="24">
        <v>10</v>
      </c>
      <c r="L85" s="24">
        <v>1</v>
      </c>
      <c r="M85" s="24">
        <v>120</v>
      </c>
      <c r="N85" s="23">
        <v>78</v>
      </c>
      <c r="O85" s="24">
        <v>11</v>
      </c>
      <c r="P85" s="13">
        <f>VLOOKUP(N85,$R$8:$S$88,2,FALSE)</f>
        <v>0.59236111111111067</v>
      </c>
      <c r="Q85" s="11" t="e">
        <f>VLOOKUP(B85,#REF!,15,FALSE)</f>
        <v>#REF!</v>
      </c>
      <c r="R85">
        <v>78</v>
      </c>
      <c r="S85" s="1">
        <f>S84+TIMEVALUE("0:3")</f>
        <v>0.59236111111111067</v>
      </c>
      <c r="T85" s="22" t="e">
        <f t="shared" si="1"/>
        <v>#REF!</v>
      </c>
    </row>
    <row r="86" spans="1:20" x14ac:dyDescent="0.25">
      <c r="A86" s="23">
        <v>79</v>
      </c>
      <c r="B86" s="24" t="s">
        <v>57</v>
      </c>
      <c r="C86" s="23">
        <v>611</v>
      </c>
      <c r="D86" s="23" t="s">
        <v>56</v>
      </c>
      <c r="E86" s="23">
        <v>2000</v>
      </c>
      <c r="F86" s="23" t="s">
        <v>3</v>
      </c>
      <c r="G86" s="24" t="s">
        <v>45</v>
      </c>
      <c r="H86" s="24" t="s">
        <v>44</v>
      </c>
      <c r="I86" s="24" t="s">
        <v>43</v>
      </c>
      <c r="J86" s="24"/>
      <c r="K86" s="24">
        <v>1</v>
      </c>
      <c r="L86" s="24">
        <v>1</v>
      </c>
      <c r="M86" s="24">
        <v>400</v>
      </c>
      <c r="N86" s="23">
        <v>79</v>
      </c>
      <c r="O86" s="24">
        <v>10</v>
      </c>
      <c r="P86" s="13">
        <f>VLOOKUP(N86,$R$8:$S$88,2,FALSE)</f>
        <v>0.59374999999999956</v>
      </c>
      <c r="Q86" s="11" t="e">
        <f>VLOOKUP(B86,#REF!,15,FALSE)</f>
        <v>#REF!</v>
      </c>
      <c r="R86">
        <v>79</v>
      </c>
      <c r="S86" s="1">
        <f>S85+TIMEVALUE("0:2")</f>
        <v>0.59374999999999956</v>
      </c>
      <c r="T86" s="22" t="e">
        <f t="shared" si="1"/>
        <v>#REF!</v>
      </c>
    </row>
    <row r="87" spans="1:20" x14ac:dyDescent="0.25">
      <c r="A87" s="23">
        <v>80</v>
      </c>
      <c r="B87" s="24" t="s">
        <v>83</v>
      </c>
      <c r="C87" s="23">
        <v>553</v>
      </c>
      <c r="D87" s="23">
        <v>1</v>
      </c>
      <c r="E87" s="23">
        <v>2005</v>
      </c>
      <c r="F87" s="23" t="s">
        <v>3</v>
      </c>
      <c r="G87" s="24" t="s">
        <v>2</v>
      </c>
      <c r="H87" s="24" t="s">
        <v>76</v>
      </c>
      <c r="I87" s="24" t="s">
        <v>75</v>
      </c>
      <c r="J87" s="24"/>
      <c r="K87" s="24">
        <v>3</v>
      </c>
      <c r="L87" s="24">
        <v>1</v>
      </c>
      <c r="M87" s="24">
        <v>40</v>
      </c>
      <c r="N87" s="23">
        <v>80</v>
      </c>
      <c r="O87" s="24">
        <v>11</v>
      </c>
      <c r="P87" s="13">
        <f>VLOOKUP(N87,$R$8:$S$88,2,FALSE)</f>
        <v>0.59583333333333288</v>
      </c>
      <c r="Q87" s="11" t="e">
        <f>VLOOKUP(B87,#REF!,15,FALSE)</f>
        <v>#REF!</v>
      </c>
      <c r="R87">
        <v>80</v>
      </c>
      <c r="S87" s="1">
        <f>S86+TIMEVALUE("0:3")</f>
        <v>0.59583333333333288</v>
      </c>
      <c r="T87" s="22" t="e">
        <f t="shared" si="1"/>
        <v>#REF!</v>
      </c>
    </row>
    <row r="88" spans="1:20" x14ac:dyDescent="0.25">
      <c r="A88" s="23">
        <v>81</v>
      </c>
      <c r="B88" s="24" t="s">
        <v>26</v>
      </c>
      <c r="C88" s="23">
        <v>651</v>
      </c>
      <c r="D88" s="23">
        <v>2</v>
      </c>
      <c r="E88" s="23">
        <v>2007</v>
      </c>
      <c r="F88" s="23" t="s">
        <v>10</v>
      </c>
      <c r="G88" s="24" t="s">
        <v>9</v>
      </c>
      <c r="H88" s="24" t="s">
        <v>15</v>
      </c>
      <c r="I88" s="24" t="s">
        <v>0</v>
      </c>
      <c r="J88" s="24"/>
      <c r="K88" s="24">
        <v>1</v>
      </c>
      <c r="L88" s="24">
        <v>1</v>
      </c>
      <c r="M88" s="24">
        <v>12</v>
      </c>
      <c r="N88" s="23">
        <v>81</v>
      </c>
      <c r="O88" s="24">
        <v>18</v>
      </c>
      <c r="P88" s="13">
        <f>VLOOKUP(N88,$R$8:$S$88,2,FALSE)</f>
        <v>0.59722222222222177</v>
      </c>
      <c r="Q88" s="11" t="e">
        <f>VLOOKUP(B88,#REF!,15,FALSE)</f>
        <v>#REF!</v>
      </c>
      <c r="R88">
        <v>81</v>
      </c>
      <c r="S88" s="1">
        <f>S87+TIMEVALUE("0:2")</f>
        <v>0.59722222222222177</v>
      </c>
      <c r="T88" s="22" t="e">
        <f t="shared" si="1"/>
        <v>#REF!</v>
      </c>
    </row>
    <row r="89" spans="1:20" s="3" customFormat="1" ht="15" customHeight="1" x14ac:dyDescent="0.25">
      <c r="A89" s="6"/>
      <c r="C89" s="5"/>
      <c r="D89" s="5"/>
      <c r="E89" s="5"/>
      <c r="G89" s="4"/>
      <c r="I89" s="4"/>
      <c r="N89" s="12"/>
      <c r="Q89" s="10"/>
    </row>
    <row r="90" spans="1:20" s="3" customFormat="1" ht="18.75" customHeight="1" x14ac:dyDescent="0.25">
      <c r="A90" s="6" t="str">
        <f>CONCATENATE("Главный секретарь _____________________ /",SignGlSec,"/")</f>
        <v>Главный секретарь _____________________ /Е.А. Бабичева, СС1К, Санкт-Петербург/</v>
      </c>
      <c r="C90" s="5"/>
      <c r="D90" s="5"/>
      <c r="E90" s="5"/>
      <c r="G90" s="4"/>
      <c r="I90" s="4"/>
      <c r="N90" s="12"/>
      <c r="Q90" s="10"/>
    </row>
  </sheetData>
  <mergeCells count="5">
    <mergeCell ref="A1:P1"/>
    <mergeCell ref="A2:P2"/>
    <mergeCell ref="A4:P4"/>
    <mergeCell ref="A5:P5"/>
    <mergeCell ref="A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Воскресенье всё</vt:lpstr>
      <vt:lpstr>2класс</vt:lpstr>
      <vt:lpstr>3класс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2021-11-18T15:23:50Z</dcterms:created>
  <dcterms:modified xsi:type="dcterms:W3CDTF">2021-11-19T15:15:45Z</dcterms:modified>
</cp:coreProperties>
</file>